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24226"/>
  <mc:AlternateContent xmlns:mc="http://schemas.openxmlformats.org/markup-compatibility/2006">
    <mc:Choice Requires="x15">
      <x15ac:absPath xmlns:x15ac="http://schemas.microsoft.com/office/spreadsheetml/2010/11/ac" url="E:\CSTP77\DEVELOPPEMENT DURABLE\SOE\Version finale\"/>
    </mc:Choice>
  </mc:AlternateContent>
  <xr:revisionPtr revIDLastSave="0" documentId="8_{6F726551-A0E3-4E8F-8A8C-F68B17C85C11}" xr6:coauthVersionLast="47" xr6:coauthVersionMax="47" xr10:uidLastSave="{00000000-0000-0000-0000-000000000000}"/>
  <bookViews>
    <workbookView xWindow="-120" yWindow="-120" windowWidth="29040" windowHeight="15840" firstSheet="1" activeTab="2" xr2:uid="{00000000-000D-0000-FFFF-FFFF00000000}"/>
  </bookViews>
  <sheets>
    <sheet name="Fiche récap pluriannuelle" sheetId="1" r:id="rId1"/>
    <sheet name="Fiche récap synthèse" sheetId="9" r:id="rId2"/>
    <sheet name="Fiche récap année unique" sheetId="12" r:id="rId3"/>
    <sheet name="Exemple fiche récap complétée" sheetId="13" r:id="rId4"/>
    <sheet name=" Notice d'utilisation" sheetId="5" r:id="rId5"/>
    <sheet name="Liste multiple" sheetId="6" state="hidden" r:id="rId6"/>
    <sheet name="Indices conversion" sheetId="3" r:id="rId7"/>
  </sheets>
  <externalReferences>
    <externalReference r:id="rId8"/>
  </externalReferences>
  <definedNames>
    <definedName name="Dangereux" localSheetId="1">'[1]Liste multiple'!$A$1:$B$1</definedName>
    <definedName name="Dangereux">'Liste multiple'!$A$1:$B$1</definedName>
    <definedName name="Non">'Liste multiple'!$B$2:$B$7</definedName>
    <definedName name="Oui">'Liste multiple'!$A$2</definedName>
    <definedName name="_xlnm.Print_Area" localSheetId="3">'Exemple fiche récap complétée'!$A$1:$R$91</definedName>
    <definedName name="_xlnm.Print_Area" localSheetId="2">'Fiche récap année unique'!$A$1:$R$91</definedName>
    <definedName name="_xlnm.Print_Area" localSheetId="0">'Fiche récap pluriannuelle'!$A$1:$T$91</definedName>
    <definedName name="_xlnm.Print_Area" localSheetId="1">'Fiche récap synthèse'!$A$1:$N$79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12" l="1"/>
  <c r="P23" i="12"/>
  <c r="P24" i="12"/>
  <c r="P25" i="12"/>
  <c r="P26" i="12"/>
  <c r="P27" i="12"/>
  <c r="P28" i="12"/>
  <c r="P29" i="12"/>
  <c r="P30" i="12"/>
  <c r="P31" i="12"/>
  <c r="P32" i="12"/>
  <c r="P33" i="12"/>
  <c r="P34" i="12"/>
  <c r="P35" i="12"/>
  <c r="P36" i="12"/>
  <c r="P37" i="12"/>
  <c r="P21" i="12"/>
  <c r="P22" i="13"/>
  <c r="P23" i="13"/>
  <c r="P24" i="13"/>
  <c r="P25" i="13"/>
  <c r="P26" i="13"/>
  <c r="P27" i="13"/>
  <c r="P28" i="13"/>
  <c r="P29" i="13"/>
  <c r="P30" i="13"/>
  <c r="P31" i="13"/>
  <c r="P32" i="13"/>
  <c r="P33" i="13"/>
  <c r="P34" i="13"/>
  <c r="P35" i="13"/>
  <c r="P36" i="13"/>
  <c r="P37" i="13"/>
  <c r="P21" i="13"/>
  <c r="L60" i="13"/>
  <c r="D60" i="13"/>
  <c r="R59" i="13"/>
  <c r="R58" i="13"/>
  <c r="R57" i="13"/>
  <c r="R56" i="13"/>
  <c r="R55" i="13"/>
  <c r="R54" i="13"/>
  <c r="R53" i="13"/>
  <c r="R52" i="13"/>
  <c r="R51" i="13"/>
  <c r="R50" i="13"/>
  <c r="R49" i="13"/>
  <c r="R48" i="13"/>
  <c r="R47" i="13"/>
  <c r="R46" i="13"/>
  <c r="R45" i="13"/>
  <c r="R44" i="13"/>
  <c r="Q38" i="13"/>
  <c r="O38" i="13"/>
  <c r="N38" i="13"/>
  <c r="I38" i="13"/>
  <c r="D38" i="13"/>
  <c r="P38" i="13" s="1"/>
  <c r="C38" i="13"/>
  <c r="R37" i="13"/>
  <c r="Q37" i="13"/>
  <c r="O37" i="13"/>
  <c r="R36" i="13"/>
  <c r="Q36" i="13"/>
  <c r="O36" i="13"/>
  <c r="R35" i="13"/>
  <c r="Q35" i="13"/>
  <c r="O35" i="13"/>
  <c r="R34" i="13"/>
  <c r="Q34" i="13"/>
  <c r="O34" i="13"/>
  <c r="R33" i="13"/>
  <c r="Q33" i="13"/>
  <c r="O33" i="13"/>
  <c r="R32" i="13"/>
  <c r="Q32" i="13"/>
  <c r="O32" i="13"/>
  <c r="R31" i="13"/>
  <c r="Q31" i="13"/>
  <c r="O31" i="13"/>
  <c r="R30" i="13"/>
  <c r="Q30" i="13"/>
  <c r="O30" i="13"/>
  <c r="R29" i="13"/>
  <c r="Q29" i="13"/>
  <c r="O29" i="13"/>
  <c r="R28" i="13"/>
  <c r="Q28" i="13"/>
  <c r="O28" i="13"/>
  <c r="R27" i="13"/>
  <c r="Q27" i="13"/>
  <c r="O27" i="13"/>
  <c r="R26" i="13"/>
  <c r="Q26" i="13"/>
  <c r="O26" i="13"/>
  <c r="R25" i="13"/>
  <c r="Q25" i="13"/>
  <c r="O25" i="13"/>
  <c r="R24" i="13"/>
  <c r="Q24" i="13"/>
  <c r="O24" i="13"/>
  <c r="R23" i="13"/>
  <c r="Q23" i="13"/>
  <c r="O23" i="13"/>
  <c r="Q22" i="13"/>
  <c r="O22" i="13"/>
  <c r="R22" i="13" s="1"/>
  <c r="Q21" i="13"/>
  <c r="O21" i="13"/>
  <c r="R38" i="13" l="1"/>
  <c r="R21" i="13"/>
  <c r="R60" i="13"/>
  <c r="E12" i="9"/>
  <c r="A22" i="9"/>
  <c r="L60" i="12"/>
  <c r="D60" i="12"/>
  <c r="R59" i="12"/>
  <c r="R58" i="12"/>
  <c r="R57" i="12"/>
  <c r="R56" i="12"/>
  <c r="R55" i="12"/>
  <c r="R54" i="12"/>
  <c r="R53" i="12"/>
  <c r="R52" i="12"/>
  <c r="R51" i="12"/>
  <c r="R50" i="12"/>
  <c r="R49" i="12"/>
  <c r="R48" i="12"/>
  <c r="R47" i="12"/>
  <c r="R46" i="12"/>
  <c r="R45" i="12"/>
  <c r="R44" i="12"/>
  <c r="Q38" i="12"/>
  <c r="O38" i="12"/>
  <c r="N38" i="12"/>
  <c r="I38" i="12"/>
  <c r="D38" i="12"/>
  <c r="R38" i="12" s="1"/>
  <c r="C38" i="12"/>
  <c r="R37" i="12"/>
  <c r="Q37" i="12"/>
  <c r="O37" i="12"/>
  <c r="R36" i="12"/>
  <c r="Q36" i="12"/>
  <c r="O36" i="12"/>
  <c r="R35" i="12"/>
  <c r="Q35" i="12"/>
  <c r="O35" i="12"/>
  <c r="R34" i="12"/>
  <c r="Q34" i="12"/>
  <c r="O34" i="12"/>
  <c r="R33" i="12"/>
  <c r="Q33" i="12"/>
  <c r="O33" i="12"/>
  <c r="R32" i="12"/>
  <c r="Q32" i="12"/>
  <c r="O32" i="12"/>
  <c r="R31" i="12"/>
  <c r="Q31" i="12"/>
  <c r="O31" i="12"/>
  <c r="R30" i="12"/>
  <c r="Q30" i="12"/>
  <c r="O30" i="12"/>
  <c r="R29" i="12"/>
  <c r="Q29" i="12"/>
  <c r="O29" i="12"/>
  <c r="R28" i="12"/>
  <c r="Q28" i="12"/>
  <c r="O28" i="12"/>
  <c r="R27" i="12"/>
  <c r="Q27" i="12"/>
  <c r="O27" i="12"/>
  <c r="R26" i="12"/>
  <c r="Q26" i="12"/>
  <c r="O26" i="12"/>
  <c r="R25" i="12"/>
  <c r="Q25" i="12"/>
  <c r="O25" i="12"/>
  <c r="R24" i="12"/>
  <c r="Q24" i="12"/>
  <c r="O24" i="12"/>
  <c r="R23" i="12"/>
  <c r="Q23" i="12"/>
  <c r="O23" i="12"/>
  <c r="R22" i="12"/>
  <c r="Q22" i="12"/>
  <c r="O22" i="12"/>
  <c r="R21" i="12"/>
  <c r="Q21" i="12"/>
  <c r="O21" i="12"/>
  <c r="P38" i="12" l="1"/>
  <c r="R60" i="12"/>
  <c r="T44" i="1"/>
  <c r="C24" i="9" l="1"/>
  <c r="K32" i="9"/>
  <c r="M32" i="9"/>
  <c r="G23" i="9"/>
  <c r="G24" i="9"/>
  <c r="G25" i="9"/>
  <c r="G26" i="9"/>
  <c r="G27" i="9"/>
  <c r="G28" i="9"/>
  <c r="G29" i="9"/>
  <c r="G30" i="9"/>
  <c r="G31" i="9"/>
  <c r="D23" i="9"/>
  <c r="D24" i="9"/>
  <c r="D25" i="9"/>
  <c r="D26" i="9"/>
  <c r="D27" i="9"/>
  <c r="D28" i="9"/>
  <c r="D29" i="9"/>
  <c r="D30" i="9"/>
  <c r="D31" i="9"/>
  <c r="D22" i="9"/>
  <c r="L24" i="9" l="1"/>
  <c r="N24" i="9" s="1"/>
  <c r="T27" i="1"/>
  <c r="T28" i="1"/>
  <c r="T29" i="1"/>
  <c r="T30" i="1"/>
  <c r="T31" i="1"/>
  <c r="T32" i="1"/>
  <c r="T33" i="1"/>
  <c r="T34" i="1"/>
  <c r="T35" i="1"/>
  <c r="T36" i="1"/>
  <c r="T37" i="1"/>
  <c r="S22" i="1"/>
  <c r="S23" i="1"/>
  <c r="S24" i="1"/>
  <c r="S25" i="1"/>
  <c r="S26" i="1"/>
  <c r="S27" i="1"/>
  <c r="S28" i="1"/>
  <c r="S29" i="1"/>
  <c r="S30" i="1"/>
  <c r="S31" i="1"/>
  <c r="S32" i="1"/>
  <c r="S33" i="1"/>
  <c r="S34" i="1"/>
  <c r="S35" i="1"/>
  <c r="S36" i="1"/>
  <c r="S37" i="1"/>
  <c r="S38" i="1"/>
  <c r="R22" i="1"/>
  <c r="R23" i="1"/>
  <c r="T23" i="1" s="1"/>
  <c r="R24" i="1"/>
  <c r="R25" i="1"/>
  <c r="R26" i="1"/>
  <c r="R27" i="1"/>
  <c r="R28" i="1"/>
  <c r="R29" i="1"/>
  <c r="R30" i="1"/>
  <c r="R31" i="1"/>
  <c r="R32" i="1"/>
  <c r="R33" i="1"/>
  <c r="R34" i="1"/>
  <c r="R35" i="1"/>
  <c r="R36" i="1"/>
  <c r="R37" i="1"/>
  <c r="Q22" i="1"/>
  <c r="Q23" i="1"/>
  <c r="Q24" i="1"/>
  <c r="Q25" i="1"/>
  <c r="Q26" i="1"/>
  <c r="Q27" i="1"/>
  <c r="Q28" i="1"/>
  <c r="Q29" i="1"/>
  <c r="Q30" i="1"/>
  <c r="Q31" i="1"/>
  <c r="Q32" i="1"/>
  <c r="Q33" i="1"/>
  <c r="Q34" i="1"/>
  <c r="Q35" i="1"/>
  <c r="Q36" i="1"/>
  <c r="Q37" i="1"/>
  <c r="Q38" i="1"/>
  <c r="E60" i="1"/>
  <c r="F60" i="1"/>
  <c r="G60" i="1"/>
  <c r="D60" i="1"/>
  <c r="T24" i="1" l="1"/>
  <c r="T26" i="1"/>
  <c r="T25" i="1"/>
  <c r="T22" i="1"/>
  <c r="J1" i="9" l="1"/>
  <c r="J14" i="9"/>
  <c r="F14" i="9"/>
  <c r="B14" i="9"/>
  <c r="I12" i="9"/>
  <c r="I10" i="9"/>
  <c r="D10" i="9"/>
  <c r="D8" i="9"/>
  <c r="J6" i="9"/>
  <c r="F6" i="9"/>
  <c r="B6" i="9"/>
  <c r="J39" i="9"/>
  <c r="J40" i="9"/>
  <c r="J41" i="9"/>
  <c r="J42" i="9"/>
  <c r="J43" i="9"/>
  <c r="J44" i="9"/>
  <c r="J45" i="9"/>
  <c r="J46" i="9"/>
  <c r="J47" i="9"/>
  <c r="I39" i="9"/>
  <c r="I40" i="9"/>
  <c r="I41" i="9"/>
  <c r="I42" i="9"/>
  <c r="I43" i="9"/>
  <c r="I44" i="9"/>
  <c r="I45" i="9"/>
  <c r="I46" i="9"/>
  <c r="I47" i="9"/>
  <c r="H39" i="9"/>
  <c r="H40" i="9"/>
  <c r="H41" i="9"/>
  <c r="H42" i="9"/>
  <c r="H43" i="9"/>
  <c r="H44" i="9"/>
  <c r="H45" i="9"/>
  <c r="H46" i="9"/>
  <c r="H47" i="9"/>
  <c r="F39" i="9"/>
  <c r="F40" i="9"/>
  <c r="F41" i="9"/>
  <c r="F42" i="9"/>
  <c r="F43" i="9"/>
  <c r="F44" i="9"/>
  <c r="F45" i="9"/>
  <c r="F46" i="9"/>
  <c r="F47" i="9"/>
  <c r="D39" i="9"/>
  <c r="D40" i="9"/>
  <c r="D41" i="9"/>
  <c r="D42" i="9"/>
  <c r="D43" i="9"/>
  <c r="D44" i="9"/>
  <c r="D45" i="9"/>
  <c r="D46" i="9"/>
  <c r="D47" i="9"/>
  <c r="C39" i="9"/>
  <c r="C40" i="9"/>
  <c r="C41" i="9"/>
  <c r="C42" i="9"/>
  <c r="C43" i="9"/>
  <c r="C44" i="9"/>
  <c r="C45" i="9"/>
  <c r="C46" i="9"/>
  <c r="C47" i="9"/>
  <c r="A39" i="9"/>
  <c r="A40" i="9"/>
  <c r="A41" i="9"/>
  <c r="A42" i="9"/>
  <c r="A43" i="9"/>
  <c r="A44" i="9"/>
  <c r="A45" i="9"/>
  <c r="A46" i="9"/>
  <c r="A47" i="9"/>
  <c r="J38" i="9"/>
  <c r="I38" i="9"/>
  <c r="H38" i="9"/>
  <c r="F38" i="9"/>
  <c r="D38" i="9"/>
  <c r="A38" i="9"/>
  <c r="J23" i="9"/>
  <c r="J24" i="9"/>
  <c r="J25" i="9"/>
  <c r="J26" i="9"/>
  <c r="J27" i="9"/>
  <c r="J28" i="9"/>
  <c r="J29" i="9"/>
  <c r="J30" i="9"/>
  <c r="J31" i="9"/>
  <c r="H23" i="9"/>
  <c r="M23" i="9" s="1"/>
  <c r="H24" i="9"/>
  <c r="M24" i="9" s="1"/>
  <c r="H25" i="9"/>
  <c r="M25" i="9" s="1"/>
  <c r="H26" i="9"/>
  <c r="M26" i="9" s="1"/>
  <c r="H27" i="9"/>
  <c r="M27" i="9" s="1"/>
  <c r="H28" i="9"/>
  <c r="M28" i="9" s="1"/>
  <c r="H29" i="9"/>
  <c r="M29" i="9" s="1"/>
  <c r="H30" i="9"/>
  <c r="M30" i="9" s="1"/>
  <c r="H31" i="9"/>
  <c r="M31" i="9" s="1"/>
  <c r="J22" i="9"/>
  <c r="H22" i="9"/>
  <c r="M22" i="9" s="1"/>
  <c r="C23" i="9"/>
  <c r="L23" i="9" s="1"/>
  <c r="C25" i="9"/>
  <c r="C26" i="9"/>
  <c r="C27" i="9"/>
  <c r="C28" i="9"/>
  <c r="C29" i="9"/>
  <c r="C30" i="9"/>
  <c r="C31" i="9"/>
  <c r="E23" i="9"/>
  <c r="E24" i="9"/>
  <c r="E25" i="9"/>
  <c r="E26" i="9"/>
  <c r="E27" i="9"/>
  <c r="E28" i="9"/>
  <c r="E29" i="9"/>
  <c r="E30" i="9"/>
  <c r="E31" i="9"/>
  <c r="E22" i="9"/>
  <c r="B23" i="9"/>
  <c r="K23" i="9" s="1"/>
  <c r="B24" i="9"/>
  <c r="K24" i="9" s="1"/>
  <c r="B25" i="9"/>
  <c r="K25" i="9" s="1"/>
  <c r="B26" i="9"/>
  <c r="K26" i="9" s="1"/>
  <c r="B27" i="9"/>
  <c r="K27" i="9" s="1"/>
  <c r="B28" i="9"/>
  <c r="K28" i="9" s="1"/>
  <c r="B29" i="9"/>
  <c r="K29" i="9" s="1"/>
  <c r="B30" i="9"/>
  <c r="K30" i="9" s="1"/>
  <c r="B31" i="9"/>
  <c r="K31" i="9" s="1"/>
  <c r="B22" i="9"/>
  <c r="K22" i="9" s="1"/>
  <c r="A23" i="9"/>
  <c r="A24" i="9"/>
  <c r="A25" i="9"/>
  <c r="A26" i="9"/>
  <c r="A27" i="9"/>
  <c r="A28" i="9"/>
  <c r="A29" i="9"/>
  <c r="A30" i="9"/>
  <c r="A31" i="9"/>
  <c r="T45" i="1"/>
  <c r="N39" i="9" s="1"/>
  <c r="T46" i="1"/>
  <c r="N40" i="9" s="1"/>
  <c r="T47" i="1"/>
  <c r="N41" i="9" s="1"/>
  <c r="T48" i="1"/>
  <c r="N42" i="9" s="1"/>
  <c r="T49" i="1"/>
  <c r="N43" i="9" s="1"/>
  <c r="T50" i="1"/>
  <c r="N44" i="9" s="1"/>
  <c r="T51" i="1"/>
  <c r="N45" i="9" s="1"/>
  <c r="T52" i="1"/>
  <c r="N46" i="9" s="1"/>
  <c r="T53" i="1"/>
  <c r="N47" i="9" s="1"/>
  <c r="T54" i="1"/>
  <c r="T55" i="1"/>
  <c r="T56" i="1"/>
  <c r="T57" i="1"/>
  <c r="T58" i="1"/>
  <c r="T59" i="1"/>
  <c r="C38" i="9"/>
  <c r="L38" i="1"/>
  <c r="M38" i="1"/>
  <c r="K38" i="1"/>
  <c r="E38" i="1"/>
  <c r="F38" i="1"/>
  <c r="G38" i="1"/>
  <c r="L25" i="9" l="1"/>
  <c r="N25" i="9" s="1"/>
  <c r="N30" i="9"/>
  <c r="L30" i="9"/>
  <c r="L31" i="9"/>
  <c r="N29" i="9"/>
  <c r="L29" i="9"/>
  <c r="N28" i="9"/>
  <c r="L28" i="9"/>
  <c r="L27" i="9"/>
  <c r="N27" i="9" s="1"/>
  <c r="L26" i="9"/>
  <c r="N26" i="9" s="1"/>
  <c r="N23" i="9"/>
  <c r="L22" i="9"/>
  <c r="N22" i="9" s="1"/>
  <c r="J32" i="9"/>
  <c r="G32" i="9"/>
  <c r="C48" i="9"/>
  <c r="H48" i="9"/>
  <c r="C32" i="9"/>
  <c r="D32" i="9"/>
  <c r="N32" i="9" l="1"/>
  <c r="L32" i="9"/>
  <c r="N38" i="9"/>
  <c r="N48" i="9" s="1"/>
  <c r="N60" i="1" l="1"/>
  <c r="P38" i="1"/>
  <c r="T60" i="1" l="1"/>
  <c r="D7" i="3" l="1"/>
  <c r="D6" i="3"/>
  <c r="D5" i="3"/>
  <c r="D4" i="3"/>
  <c r="D3" i="3"/>
  <c r="C38" i="1"/>
  <c r="D38" i="1"/>
  <c r="J38" i="1"/>
  <c r="T38" i="1" s="1"/>
  <c r="R38" i="1" l="1"/>
</calcChain>
</file>

<file path=xl/sharedStrings.xml><?xml version="1.0" encoding="utf-8"?>
<sst xmlns="http://schemas.openxmlformats.org/spreadsheetml/2006/main" count="473" uniqueCount="197">
  <si>
    <t>Date création de la fiche</t>
  </si>
  <si>
    <t>0 - GENERALITES</t>
  </si>
  <si>
    <t>Entreprise</t>
  </si>
  <si>
    <t>Condition d’appel d’offre</t>
  </si>
  <si>
    <t>poids du critère
environnemental : (%)</t>
  </si>
  <si>
    <t>Variante</t>
  </si>
  <si>
    <t>Environnement du chantier</t>
  </si>
  <si>
    <t>Date démarrage chantier </t>
  </si>
  <si>
    <t>* chantier en zone sensible : intégrer un chapitre spécifique dans le "CCTP Généralités" prévoyant l'utilisation d'affichage spécifique de protection de la biodiversité</t>
  </si>
  <si>
    <t>1 - GESTION DES MATERIAUX ET DECHETS DE CHANTIER</t>
  </si>
  <si>
    <t>MATERIAUX GEOLOGIQUES NATURELS ET DECHETS PRODUITS A L'OCCASION DU CHANTIER</t>
  </si>
  <si>
    <t>NATURE (1)</t>
  </si>
  <si>
    <t>UTILISATION SUR LE CHANTIER</t>
  </si>
  <si>
    <t>UTILISATION HORS DU CHANTIER</t>
  </si>
  <si>
    <t>Utilisation (3)</t>
  </si>
  <si>
    <t>Destination (4)</t>
  </si>
  <si>
    <t>Distance
(km)</t>
  </si>
  <si>
    <t>TOTAL</t>
  </si>
  <si>
    <t>NATURE (2)</t>
  </si>
  <si>
    <t>Origine (5)</t>
  </si>
  <si>
    <t>2 - POLLUTION ATMOSPHERIQUE / EMISSION GES</t>
  </si>
  <si>
    <t>Consommation d'eau nécessaire au chantier</t>
  </si>
  <si>
    <t>Provenance</t>
  </si>
  <si>
    <r>
      <t xml:space="preserve">Pré-remplie et validée par MOe : </t>
    </r>
    <r>
      <rPr>
        <sz val="10"/>
        <color indexed="8"/>
        <rFont val="Liberation Sans"/>
        <family val="2"/>
      </rPr>
      <t>(Signature, Nom, tél.)</t>
    </r>
  </si>
  <si>
    <r>
      <t xml:space="preserve">Rédigée en partie par entreprise : </t>
    </r>
    <r>
      <rPr>
        <sz val="10"/>
        <color indexed="8"/>
        <rFont val="Liberation Sans"/>
        <family val="2"/>
      </rPr>
      <t>(Signature, Nom, tél.)</t>
    </r>
  </si>
  <si>
    <t>Maître d’ouvrage (MOa)</t>
  </si>
  <si>
    <r>
      <rPr>
        <sz val="11"/>
        <color indexed="8"/>
        <rFont val="Wingdings"/>
        <charset val="2"/>
      </rPr>
      <t>¨</t>
    </r>
    <r>
      <rPr>
        <sz val="11"/>
        <color indexed="8"/>
        <rFont val="Liberation Sans"/>
        <family val="2"/>
      </rPr>
      <t xml:space="preserve">  </t>
    </r>
    <r>
      <rPr>
        <sz val="11"/>
        <color theme="1"/>
        <rFont val="Liberation Sans"/>
        <family val="2"/>
      </rPr>
      <t>Entretien</t>
    </r>
  </si>
  <si>
    <t>Description 
Chantier</t>
  </si>
  <si>
    <r>
      <t xml:space="preserve"> </t>
    </r>
    <r>
      <rPr>
        <sz val="11"/>
        <color indexed="8"/>
        <rFont val="Wingdings"/>
        <charset val="2"/>
      </rPr>
      <t>¨</t>
    </r>
    <r>
      <rPr>
        <sz val="11"/>
        <color theme="1"/>
        <rFont val="Liberation Sans"/>
        <family val="2"/>
      </rPr>
      <t xml:space="preserve">    zone résidentielle</t>
    </r>
  </si>
  <si>
    <r>
      <t xml:space="preserve"> </t>
    </r>
    <r>
      <rPr>
        <sz val="11"/>
        <color indexed="8"/>
        <rFont val="Wingdings"/>
        <charset val="2"/>
      </rPr>
      <t>¨</t>
    </r>
    <r>
      <rPr>
        <sz val="11"/>
        <color theme="1"/>
        <rFont val="Liberation Sans"/>
        <family val="2"/>
      </rPr>
      <t xml:space="preserve">    zone bureaux</t>
    </r>
  </si>
  <si>
    <r>
      <rPr>
        <sz val="11"/>
        <color indexed="8"/>
        <rFont val="Wingdings"/>
        <charset val="2"/>
      </rPr>
      <t>¨</t>
    </r>
    <r>
      <rPr>
        <sz val="11"/>
        <color indexed="8"/>
        <rFont val="Liberation Sans"/>
        <family val="2"/>
      </rPr>
      <t xml:space="preserve"> </t>
    </r>
    <r>
      <rPr>
        <sz val="11"/>
        <color theme="1"/>
        <rFont val="Liberation Sans"/>
        <family val="2"/>
      </rPr>
      <t>proximité établissement
Recevant du public</t>
    </r>
  </si>
  <si>
    <r>
      <t xml:space="preserve">    </t>
    </r>
    <r>
      <rPr>
        <sz val="11"/>
        <color indexed="8"/>
        <rFont val="Wingdings"/>
        <charset val="2"/>
      </rPr>
      <t>¨</t>
    </r>
    <r>
      <rPr>
        <sz val="11"/>
        <color indexed="8"/>
        <rFont val="Liberation Sans"/>
        <family val="2"/>
      </rPr>
      <t xml:space="preserve"> </t>
    </r>
    <r>
      <rPr>
        <sz val="11"/>
        <color theme="1"/>
        <rFont val="Liberation Sans"/>
        <family val="2"/>
      </rPr>
      <t xml:space="preserve">  zone sensible *</t>
    </r>
  </si>
  <si>
    <r>
      <t xml:space="preserve">    </t>
    </r>
    <r>
      <rPr>
        <sz val="11"/>
        <color indexed="8"/>
        <rFont val="Wingdings"/>
        <charset val="2"/>
      </rPr>
      <t>¨</t>
    </r>
    <r>
      <rPr>
        <sz val="11"/>
        <color indexed="8"/>
        <rFont val="Liberation Sans"/>
        <family val="2"/>
      </rPr>
      <t xml:space="preserve"> </t>
    </r>
    <r>
      <rPr>
        <sz val="11"/>
        <color theme="1"/>
        <rFont val="Liberation Sans"/>
        <family val="2"/>
      </rPr>
      <t xml:space="preserve"> autres :</t>
    </r>
  </si>
  <si>
    <r>
      <rPr>
        <sz val="11"/>
        <color indexed="8"/>
        <rFont val="Wingdings"/>
        <charset val="2"/>
      </rPr>
      <t>¨</t>
    </r>
    <r>
      <rPr>
        <sz val="11"/>
        <color theme="1"/>
        <rFont val="Liberation Sans"/>
        <family val="2"/>
      </rPr>
      <t xml:space="preserve"> Oui     </t>
    </r>
  </si>
  <si>
    <r>
      <rPr>
        <sz val="11"/>
        <color indexed="8"/>
        <rFont val="Wingdings"/>
        <charset val="2"/>
      </rPr>
      <t>¨</t>
    </r>
    <r>
      <rPr>
        <sz val="11"/>
        <color indexed="8"/>
        <rFont val="Liberation Sans"/>
        <family val="2"/>
      </rPr>
      <t xml:space="preserve"> </t>
    </r>
    <r>
      <rPr>
        <sz val="11"/>
        <color theme="1"/>
        <rFont val="Liberation Sans"/>
        <family val="2"/>
      </rPr>
      <t>Non</t>
    </r>
  </si>
  <si>
    <t>Durée envisagée par MOa</t>
  </si>
  <si>
    <t>% de valorisation / réemploi</t>
  </si>
  <si>
    <t>Le MOe pré-remplit la fiche récapitulative (cases grisées)</t>
  </si>
  <si>
    <t xml:space="preserve">        % valorisation pour ISD = 0 %</t>
  </si>
  <si>
    <t>Maître d’œuvre (MOe)</t>
  </si>
  <si>
    <t>MOa reçoit la version finale de la part du MOe (à réception travaux) et s’engage à la transmettre à Ensemble77</t>
  </si>
  <si>
    <r>
      <t xml:space="preserve">Type de chantier    </t>
    </r>
    <r>
      <rPr>
        <b/>
        <sz val="11"/>
        <color indexed="8"/>
        <rFont val="Wingdings"/>
        <charset val="2"/>
      </rPr>
      <t>¨</t>
    </r>
    <r>
      <rPr>
        <b/>
        <sz val="11"/>
        <color indexed="8"/>
        <rFont val="Liberation Sans"/>
        <family val="2"/>
      </rPr>
      <t xml:space="preserve">  </t>
    </r>
    <r>
      <rPr>
        <sz val="11"/>
        <color theme="1"/>
        <rFont val="Liberation Sans"/>
        <family val="2"/>
      </rPr>
      <t>Neuf</t>
    </r>
  </si>
  <si>
    <t>Eco-comparateur</t>
  </si>
  <si>
    <t xml:space="preserve"> Engagement de diminution des émissions de GES : Se référer au mémoire environnemental pour le plan d’actions de l'entreprise</t>
  </si>
  <si>
    <t>Outil d’évaluation des variantes :</t>
  </si>
  <si>
    <r>
      <t xml:space="preserve">  </t>
    </r>
    <r>
      <rPr>
        <sz val="11"/>
        <color indexed="8"/>
        <rFont val="Wingdings"/>
        <charset val="2"/>
      </rPr>
      <t>¨</t>
    </r>
    <r>
      <rPr>
        <sz val="11"/>
        <color indexed="8"/>
        <rFont val="Liberation Sans"/>
        <family val="2"/>
      </rPr>
      <t xml:space="preserve">   SEVE</t>
    </r>
  </si>
  <si>
    <r>
      <t xml:space="preserve">     </t>
    </r>
    <r>
      <rPr>
        <sz val="11"/>
        <color indexed="8"/>
        <rFont val="Wingdings"/>
        <charset val="2"/>
      </rPr>
      <t>¨</t>
    </r>
    <r>
      <rPr>
        <sz val="11"/>
        <color indexed="8"/>
        <rFont val="Liberation Sans"/>
        <family val="2"/>
      </rPr>
      <t xml:space="preserve"> </t>
    </r>
    <r>
      <rPr>
        <sz val="11"/>
        <color theme="1"/>
        <rFont val="Liberation Sans"/>
        <family val="2"/>
      </rPr>
      <t>Autres :</t>
    </r>
  </si>
  <si>
    <t>Impact GES (unité)</t>
  </si>
  <si>
    <t>Atout par rapport à la solution de base</t>
  </si>
  <si>
    <t>Impact GES pour la solution de base</t>
  </si>
  <si>
    <t>RAS</t>
  </si>
  <si>
    <t>Impact GES par la variante 1</t>
  </si>
  <si>
    <t>Impact GES par la variante 2</t>
  </si>
  <si>
    <t>…</t>
  </si>
  <si>
    <t>Gérer l'eau de façon raisonnée, éviter l’utilisation de l’eau potable dès que possible</t>
  </si>
  <si>
    <t>3 - GESTION DE L'EAU</t>
  </si>
  <si>
    <t>Date fin  chantier</t>
  </si>
  <si>
    <t>Date version fiche :</t>
  </si>
  <si>
    <t>Quantité matériaux recyclés</t>
  </si>
  <si>
    <r>
      <t xml:space="preserve">(1) - </t>
    </r>
    <r>
      <rPr>
        <b/>
        <u/>
        <sz val="10"/>
        <color indexed="8"/>
        <rFont val="Arial"/>
        <family val="2"/>
      </rPr>
      <t>Nature des matériaux ou déchets produits</t>
    </r>
  </si>
  <si>
    <t>Terre Végétale</t>
  </si>
  <si>
    <t>Matériaux non traités (type sols : limon / marno-calcaires, argile, …)</t>
  </si>
  <si>
    <t>Déchets verts</t>
  </si>
  <si>
    <t>Grave naturelle traitée/ non traitée</t>
  </si>
  <si>
    <t>Sable / grave recyclée traitée/ non traitée</t>
  </si>
  <si>
    <t>Terre végétale</t>
  </si>
  <si>
    <t>Mâchefers Incinérations de Déchets Non Dangereux (MIDND) non traités et traités aux liants hydrauliques</t>
  </si>
  <si>
    <t>Autre : préciser (bétons, ...)</t>
  </si>
  <si>
    <t>Limon / marno-calcaires</t>
  </si>
  <si>
    <r>
      <t xml:space="preserve">(2) - </t>
    </r>
    <r>
      <rPr>
        <b/>
        <u/>
        <sz val="10"/>
        <color indexed="8"/>
        <rFont val="Arial"/>
        <family val="2"/>
      </rPr>
      <t>Nature des matériaux approvisionnés</t>
    </r>
  </si>
  <si>
    <r>
      <t>(3)</t>
    </r>
    <r>
      <rPr>
        <sz val="10"/>
        <color indexed="8"/>
        <rFont val="Arial"/>
        <family val="2"/>
      </rPr>
      <t xml:space="preserve"> – </t>
    </r>
    <r>
      <rPr>
        <b/>
        <u/>
        <sz val="10"/>
        <color indexed="8"/>
        <rFont val="Arial"/>
        <family val="2"/>
      </rPr>
      <t>Utilisation</t>
    </r>
  </si>
  <si>
    <t>Aménagement paysager</t>
  </si>
  <si>
    <t>Structure de voirie : préciser le type de couche</t>
  </si>
  <si>
    <t>Remblaiement de tranchée</t>
  </si>
  <si>
    <t>Remblai</t>
  </si>
  <si>
    <t>Autre : préciser</t>
  </si>
  <si>
    <r>
      <t xml:space="preserve">(4) – </t>
    </r>
    <r>
      <rPr>
        <b/>
        <u/>
        <sz val="10"/>
        <color indexed="8"/>
        <rFont val="Arial"/>
        <family val="2"/>
      </rPr>
      <t>Destination</t>
    </r>
  </si>
  <si>
    <t>Centrale d’enrobage</t>
  </si>
  <si>
    <t>Centre de recyclage</t>
  </si>
  <si>
    <t>Carrière (remblayage)</t>
  </si>
  <si>
    <r>
      <t xml:space="preserve">(5) – </t>
    </r>
    <r>
      <rPr>
        <b/>
        <u/>
        <sz val="10"/>
        <color indexed="8"/>
        <rFont val="Arial"/>
        <family val="2"/>
      </rPr>
      <t>Origine</t>
    </r>
  </si>
  <si>
    <t>Carrière</t>
  </si>
  <si>
    <t>Autre chantier</t>
  </si>
  <si>
    <t>Evaluer la capacité d’une entreprise à répondre aux objectifs réglementaires en vigueur et en particulier, ceux fixés par l’art. 79 de la LTECV (17/08/15) :</t>
  </si>
  <si>
    <t xml:space="preserve">   - à minima 60 % des matériaux approvisionnés sont issus du réemploi, de la réutilisation ou du recyclage de déchets ;</t>
  </si>
  <si>
    <t xml:space="preserve">   - Utiliser l’eau de façon raisonnée.</t>
  </si>
  <si>
    <t xml:space="preserve">   - Réduire la consommation d’énergie/ les émissions de Gaz à Effet de Serre (GES) ;</t>
  </si>
  <si>
    <t>Les cellules grisées sont à préremplir par le Maître d’Œuvre (MOe).</t>
  </si>
  <si>
    <r>
      <t xml:space="preserve">Partie « 1 – Gestion des matériaux et déchets de chantier et utilisation des matériaux alternatifs »
L’unité à utiliser pour les quantités de matériaux/déchets est la </t>
    </r>
    <r>
      <rPr>
        <b/>
        <u/>
        <sz val="11"/>
        <color indexed="8"/>
        <rFont val="Liberation Sans"/>
        <family val="2"/>
      </rPr>
      <t>TONNE.</t>
    </r>
  </si>
  <si>
    <r>
      <rPr>
        <b/>
        <sz val="11"/>
        <color indexed="8"/>
        <rFont val="Liberation Sans"/>
        <family val="2"/>
      </rPr>
      <t>« Enrobé bitumineux tiède » : Abaissement d’au moins 30°C par rapport à la température maximale de l’intervalle de température d’enrobage des enrobés à chaud spécifié dans le tableau ci-dessous :</t>
    </r>
    <r>
      <rPr>
        <sz val="11"/>
        <color indexed="8"/>
        <rFont val="Liberation Sans"/>
        <family val="2"/>
      </rPr>
      <t xml:space="preserve">
(Guide Institut Des Routes, des Rues et des Infrastructures pour la Mobilité (IDRRIM) « Abaissement de température des mélanges bitumineux », édition Cerema 2015)</t>
    </r>
  </si>
  <si>
    <t>Classe du bitume</t>
  </si>
  <si>
    <t>Intervalle de température de fabrication (°C)</t>
  </si>
  <si>
    <t>« Enrobé tiède » si</t>
  </si>
  <si>
    <t>70/100 – 50/70</t>
  </si>
  <si>
    <t>140-160</t>
  </si>
  <si>
    <t>T≤ 130°C</t>
  </si>
  <si>
    <t>35/50</t>
  </si>
  <si>
    <t>150-170</t>
  </si>
  <si>
    <t>T≤ 140°C</t>
  </si>
  <si>
    <t>10/20 – 15/25 – 20/30</t>
  </si>
  <si>
    <t>160-180</t>
  </si>
  <si>
    <t>T≤ 150°C</t>
  </si>
  <si>
    <t>Pour les bitumes spéciaux et/ou contenant des agrégats d’enrobés : se référer au fournisseur</t>
  </si>
  <si>
    <r>
      <t xml:space="preserve">Rappel : Code de l'environnement  Article L541-1-1
</t>
    </r>
    <r>
      <rPr>
        <b/>
        <u/>
        <sz val="11"/>
        <color indexed="8"/>
        <rFont val="Liberation Sans"/>
        <family val="2"/>
      </rPr>
      <t>Réemploi</t>
    </r>
    <r>
      <rPr>
        <sz val="11"/>
        <color indexed="8"/>
        <rFont val="Liberation Sans"/>
        <family val="2"/>
      </rPr>
      <t xml:space="preserve"> : toute opération par laquelle des substances, matières ou produits qui ne sont pas des déchets sont utilisés de nouveau pour un usage identique à celui pour lequel ils avaient été conçus
</t>
    </r>
    <r>
      <rPr>
        <b/>
        <u/>
        <sz val="11"/>
        <color indexed="8"/>
        <rFont val="Liberation Sans"/>
        <family val="2"/>
      </rPr>
      <t>Valorisation</t>
    </r>
    <r>
      <rPr>
        <sz val="11"/>
        <color indexed="8"/>
        <rFont val="Liberation Sans"/>
        <family val="2"/>
      </rPr>
      <t xml:space="preserve"> : toute opération dont le résultat principal est que des déchets servent à des fins utiles en substitution à d'autres substances, matières ou produits qui auraient été utilisés à une fin particulière, ou que des déchets soient préparés pour être utilisés à cette fin, y compris par le producteur de déchets
</t>
    </r>
    <r>
      <rPr>
        <b/>
        <u/>
        <sz val="11"/>
        <color indexed="8"/>
        <rFont val="Liberation Sans"/>
        <family val="2"/>
      </rPr>
      <t>Recyclage</t>
    </r>
    <r>
      <rPr>
        <sz val="11"/>
        <color indexed="8"/>
        <rFont val="Liberation Sans"/>
        <family val="2"/>
      </rPr>
      <t xml:space="preserve"> : toute opération de valorisation par laquelle les déchets, y compris les déchets organiques, sont retraités en substances, matières ou produits aux fins de leur fonction initiale ou à d'autres fins
</t>
    </r>
    <r>
      <rPr>
        <b/>
        <u/>
        <sz val="11"/>
        <color indexed="8"/>
        <rFont val="Liberation Sans"/>
        <family val="2"/>
      </rPr>
      <t>Réutilisation</t>
    </r>
    <r>
      <rPr>
        <sz val="11"/>
        <color indexed="8"/>
        <rFont val="Liberation Sans"/>
        <family val="2"/>
      </rPr>
      <t xml:space="preserve"> : toute opération par laquelle des substances, matières ou produits qui sont devenus des déchets sont utilisés de nouveau</t>
    </r>
  </si>
  <si>
    <t>% utilisation de matériaux recyclés</t>
  </si>
  <si>
    <t>Quantité
Totale
(tonne) (A)</t>
  </si>
  <si>
    <t>A doit être égal à B+C</t>
  </si>
  <si>
    <t>Nature</t>
  </si>
  <si>
    <t>Densité (T/m3)</t>
  </si>
  <si>
    <t>QTT (m3)</t>
  </si>
  <si>
    <t>QTT (T)</t>
  </si>
  <si>
    <t>déblais/grave</t>
  </si>
  <si>
    <t>béton</t>
  </si>
  <si>
    <t>terre végétale</t>
  </si>
  <si>
    <t>enrobés</t>
  </si>
  <si>
    <t>limon</t>
  </si>
  <si>
    <t>Epaisseur enrobés:</t>
  </si>
  <si>
    <t>largeur route</t>
  </si>
  <si>
    <t>La largeur d'une voie de circulation standard sur autoroute et sur route nationale est de 3,50 mètres. Certains pays ont adopté sur les autoroutes des largeurs plus importantes allant jusqu'à 3,75 mètres.</t>
  </si>
  <si>
    <t>La largeur de 3,50 mètres se retrouve dans beaucoup de routes départementales pourvues d'un marquage latéral et axial. Il existe aussi des routes départementales présentant une largeur de chaussée étroite d'à peine 5 mètres où il est difficile de se croiser.</t>
  </si>
  <si>
    <t>En milieu urbanisé, les contraintes foncières conduisent à la construction de chaussée moins large. Dans ce cas, la largeur des voies de circulation est réduite à 3,25 mètres, voire 3 mètres.</t>
  </si>
  <si>
    <t>1 bordure = 1 m = 70 kg</t>
  </si>
  <si>
    <t>Centre de recyclage / valorisation</t>
  </si>
  <si>
    <t>ISDD</t>
  </si>
  <si>
    <t>ISDND</t>
  </si>
  <si>
    <t>Terre polluée</t>
  </si>
  <si>
    <t>15 01 01 Papier et carton</t>
  </si>
  <si>
    <t>17 05 Terres et cailloux hors ballast</t>
  </si>
  <si>
    <t>17 01 Bétons, briques, tuiles et céramiques</t>
  </si>
  <si>
    <t>17 02 01 Bois</t>
  </si>
  <si>
    <t>17 02 02 Verre</t>
  </si>
  <si>
    <t>17 02 03 Matière plastique</t>
  </si>
  <si>
    <t>17 04 Métaux (y compris alliages) et câbles</t>
  </si>
  <si>
    <t>17 06 Matériaux d’isolation</t>
  </si>
  <si>
    <t>17 08 Matériaux de construction à base de gypse</t>
  </si>
  <si>
    <t>Oui</t>
  </si>
  <si>
    <t>Non</t>
  </si>
  <si>
    <t>Dangereux
Oui / Non
(Oblligatoire)</t>
  </si>
  <si>
    <t xml:space="preserve">Fiche récapitulative quantitative des aspects environnementaux du chantier </t>
  </si>
  <si>
    <t>17 03 Matériaux hydrocarbonés ou traités aux liants hydrauliques</t>
  </si>
  <si>
    <t>MATERIAUX APPROVISIONNES A L'OCCASION DU CHANTIER</t>
  </si>
  <si>
    <t>PR du chantier</t>
  </si>
  <si>
    <t>Référence du chantier</t>
  </si>
  <si>
    <t>Chantier n°</t>
  </si>
  <si>
    <t>Quantité
(tonne) (B)
Année N</t>
  </si>
  <si>
    <t>Quantité
(tonne) (B)
Année N+2</t>
  </si>
  <si>
    <t>Quantité
(tonne) (B)
Année N+1</t>
  </si>
  <si>
    <t>Quantité
(tonne) C
Année N</t>
  </si>
  <si>
    <t>Quantité
(tonne) C
Année N+1</t>
  </si>
  <si>
    <t>Quantité
(tonne) C
Année N+2</t>
  </si>
  <si>
    <t>Quantité
(tonne)
Année N</t>
  </si>
  <si>
    <t>Quantité
(tonne)
Année N+1</t>
  </si>
  <si>
    <t>Quantité
(tonne)
Année N+2</t>
  </si>
  <si>
    <t>Température Enrobés (6)</t>
  </si>
  <si>
    <t>Quantité
(tonne) (B)</t>
  </si>
  <si>
    <t>Quantité
(tonne) (C)</t>
  </si>
  <si>
    <t>MATERIAUX UTILISES / APPROVISIONNES A L'OCCASION DU CHANTIER</t>
  </si>
  <si>
    <t>Quantité
(tonne)</t>
  </si>
  <si>
    <t>Quantité
(tonne) (B)
Année N+3</t>
  </si>
  <si>
    <t>Quantité
(tonne) C
Année N+3</t>
  </si>
  <si>
    <t>Durée envisagée par Moa</t>
  </si>
  <si>
    <t>Date de version ou de dernière saisie de la fiche :</t>
  </si>
  <si>
    <t>Le Maître d’Ouvrage (MOa) envoie une copie de la fiche récapitulative synthèse à Ensemble77 (à réception des travaux).</t>
  </si>
  <si>
    <t>Le Maître d'Œuvre (MOe) en lien avec l'entreprise imprime et signe le recto et verso de la fiche à chaque clôture d'exercice annuel.</t>
  </si>
  <si>
    <t>Température enrobés (6)</t>
  </si>
  <si>
    <t>RD et Adresse du chantier</t>
  </si>
  <si>
    <t>Quantité
(tonne)
Année N+3</t>
  </si>
  <si>
    <r>
      <rPr>
        <b/>
        <sz val="11"/>
        <color indexed="8"/>
        <rFont val="Wingdings"/>
        <charset val="2"/>
      </rPr>
      <t>¨</t>
    </r>
    <r>
      <rPr>
        <b/>
        <sz val="11"/>
        <color indexed="8"/>
        <rFont val="Liberation Sans"/>
        <family val="2"/>
      </rPr>
      <t xml:space="preserve">  </t>
    </r>
    <r>
      <rPr>
        <sz val="11"/>
        <color theme="1"/>
        <rFont val="Liberation Sans"/>
        <family val="2"/>
      </rPr>
      <t>Neuf</t>
    </r>
  </si>
  <si>
    <t xml:space="preserve">Type de chantier </t>
  </si>
  <si>
    <r>
      <rPr>
        <sz val="11"/>
        <color indexed="8"/>
        <rFont val="Wingdings"/>
        <charset val="2"/>
      </rPr>
      <t>¨</t>
    </r>
    <r>
      <rPr>
        <sz val="11"/>
        <color indexed="8"/>
        <rFont val="Liberation Sans"/>
        <family val="2"/>
      </rPr>
      <t xml:space="preserve"> </t>
    </r>
    <r>
      <rPr>
        <sz val="11"/>
        <color theme="1"/>
        <rFont val="Liberation Sans"/>
        <family val="2"/>
      </rPr>
      <t>proximité ERP</t>
    </r>
  </si>
  <si>
    <r>
      <t>Consommation eau NON POTABLE</t>
    </r>
    <r>
      <rPr>
        <b/>
        <sz val="11"/>
        <color indexed="8"/>
        <rFont val="Liberation Sans"/>
        <family val="2"/>
      </rPr>
      <t xml:space="preserve"> (préciser l'unité)</t>
    </r>
  </si>
  <si>
    <r>
      <t>Consommation eau POTABLE</t>
    </r>
    <r>
      <rPr>
        <b/>
        <sz val="11"/>
        <color indexed="8"/>
        <rFont val="Liberation Sans"/>
        <family val="2"/>
      </rPr>
      <t xml:space="preserve"> </t>
    </r>
    <r>
      <rPr>
        <b/>
        <sz val="11"/>
        <color rgb="FF000000"/>
        <rFont val="Liberation Sans"/>
        <family val="2"/>
      </rPr>
      <t>(préciser l'unité)</t>
    </r>
  </si>
  <si>
    <r>
      <t>Consommation eau POTABLE</t>
    </r>
    <r>
      <rPr>
        <b/>
        <sz val="11"/>
        <color indexed="8"/>
        <rFont val="Liberation Sans"/>
        <family val="2"/>
      </rPr>
      <t xml:space="preserve"> (préciser l'unité)</t>
    </r>
  </si>
  <si>
    <r>
      <rPr>
        <sz val="11"/>
        <color indexed="8"/>
        <rFont val="Liberation Sans"/>
        <family val="2"/>
      </rPr>
      <t xml:space="preserve">        </t>
    </r>
    <r>
      <rPr>
        <b/>
        <sz val="11"/>
        <color indexed="10"/>
        <rFont val="Liberation Sans"/>
        <family val="2"/>
      </rPr>
      <t>Cible de -30°C min.</t>
    </r>
  </si>
  <si>
    <t xml:space="preserve">       utiliser la tonne pour les quantités de matériaux / déchets ET préciser le type de couche pour les structures de voirie </t>
  </si>
  <si>
    <t>Réemployer/ valoriser 70 % des matières/ déchets produits en masse (LTECV,  exclusion des terres et déblais) ;</t>
  </si>
  <si>
    <t>Utiliser la tonne pour les quantités de matériaux / déchets ET préciser le type de couche pour les structures de voirie 
Les quantités correspondent au réel
Année N: du 01/01/20XX au 31/12/20XX de l'année du chantier</t>
  </si>
  <si>
    <r>
      <rPr>
        <sz val="11"/>
        <color indexed="8"/>
        <rFont val="Liberation Sans"/>
        <family val="2"/>
      </rPr>
      <t xml:space="preserve">        </t>
    </r>
    <r>
      <rPr>
        <b/>
        <i/>
        <sz val="11"/>
        <color indexed="10"/>
        <rFont val="Liberation Sans"/>
        <family val="2"/>
      </rPr>
      <t>Cible de -30°C min.</t>
    </r>
  </si>
  <si>
    <t>Utiliser la tonne pour les quantités de matériaux / déchets ET préciser le type de couche pour les structures de voirie
Les quantités correspondent au réel
Année N: du 01/01/20XX au 31/12/20XX dela première année du chantier</t>
  </si>
  <si>
    <t>CD77</t>
  </si>
  <si>
    <t>ARD Melun</t>
  </si>
  <si>
    <t>COLAS</t>
  </si>
  <si>
    <r>
      <rPr>
        <sz val="11"/>
        <color indexed="8"/>
        <rFont val="Liberation Sans"/>
        <family val="2"/>
      </rPr>
      <t xml:space="preserve">X </t>
    </r>
    <r>
      <rPr>
        <sz val="11"/>
        <color theme="1"/>
        <rFont val="Liberation Sans"/>
        <family val="2"/>
      </rPr>
      <t>Non</t>
    </r>
  </si>
  <si>
    <t>Réfection de chaussée</t>
  </si>
  <si>
    <t>RD605</t>
  </si>
  <si>
    <t>PR1+000 à PR1+600</t>
  </si>
  <si>
    <t>6 jours</t>
  </si>
  <si>
    <t>Enrobé (GB)</t>
  </si>
  <si>
    <t>Structure de voirie : Assise</t>
  </si>
  <si>
    <t>chaud</t>
  </si>
  <si>
    <t>Enrobé (BBSG)</t>
  </si>
  <si>
    <t>Structure de voirie : Roulement</t>
  </si>
  <si>
    <t>tiède</t>
  </si>
  <si>
    <t>0 t</t>
  </si>
  <si>
    <t>Enrobé (indiquer la nature)</t>
  </si>
  <si>
    <t>V 19/12/2022</t>
  </si>
  <si>
    <t>Type de chantier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</si>
</sst>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quot; &quot;[$€-40C];[Red]&quot;-&quot;#,##0.00&quot; &quot;[$€-40C]"/>
    <numFmt numFmtId="165" formatCode="General\ &quot; t&quot;"/>
    <numFmt numFmtId="166" formatCode="General&quot; t&quot;"/>
    <numFmt numFmtId="167" formatCode="General&quot; km&quot;"/>
    <numFmt numFmtId="168" formatCode="dd/mm/yy;@"/>
    <numFmt numFmtId="169" formatCode="General&quot; Mois&quot;"/>
    <numFmt numFmtId="170" formatCode="General\ &quot;%&quot;"/>
  </numFmts>
  <fonts count="54">
    <font>
      <sz val="11"/>
      <color theme="1"/>
      <name val="Liberation Sans"/>
    </font>
    <font>
      <sz val="10"/>
      <color indexed="8"/>
      <name val="Liberation Sans"/>
      <family val="2"/>
    </font>
    <font>
      <sz val="11"/>
      <color indexed="8"/>
      <name val="Liberation Sans"/>
      <family val="2"/>
    </font>
    <font>
      <b/>
      <sz val="11"/>
      <color indexed="8"/>
      <name val="Liberation Sans"/>
      <family val="2"/>
    </font>
    <font>
      <b/>
      <sz val="11"/>
      <color indexed="8"/>
      <name val="Wingdings"/>
      <charset val="2"/>
    </font>
    <font>
      <sz val="11"/>
      <color indexed="8"/>
      <name val="Wingdings"/>
      <charset val="2"/>
    </font>
    <font>
      <b/>
      <i/>
      <sz val="10"/>
      <name val="Liberation Sans"/>
      <family val="2"/>
    </font>
    <font>
      <b/>
      <i/>
      <sz val="11"/>
      <color indexed="10"/>
      <name val="Liberation Sans"/>
      <family val="2"/>
    </font>
    <font>
      <b/>
      <u/>
      <sz val="10"/>
      <color indexed="8"/>
      <name val="Arial"/>
      <family val="2"/>
    </font>
    <font>
      <b/>
      <u/>
      <sz val="11"/>
      <color indexed="8"/>
      <name val="Liberation Sans"/>
      <family val="2"/>
    </font>
    <font>
      <sz val="10"/>
      <color indexed="8"/>
      <name val="Arial"/>
      <family val="2"/>
    </font>
    <font>
      <b/>
      <sz val="10"/>
      <name val="Arial"/>
      <family val="2"/>
    </font>
    <font>
      <sz val="11"/>
      <color rgb="FF000000"/>
      <name val="Calibri"/>
      <family val="2"/>
    </font>
    <font>
      <b/>
      <i/>
      <sz val="16"/>
      <color theme="1"/>
      <name val="Liberation Sans"/>
      <family val="2"/>
    </font>
    <font>
      <b/>
      <i/>
      <u/>
      <sz val="11"/>
      <color theme="1"/>
      <name val="Liberation Sans"/>
      <family val="2"/>
    </font>
    <font>
      <sz val="13"/>
      <color theme="1"/>
      <name val="Liberation Sans"/>
      <family val="2"/>
    </font>
    <font>
      <b/>
      <u/>
      <sz val="11"/>
      <color rgb="FF000000"/>
      <name val="Liberation Sans"/>
      <family val="2"/>
    </font>
    <font>
      <b/>
      <sz val="11"/>
      <color theme="1"/>
      <name val="Liberation Sans"/>
      <family val="2"/>
    </font>
    <font>
      <i/>
      <sz val="11"/>
      <color rgb="FF000000"/>
      <name val="Liberation Sans"/>
      <family val="2"/>
    </font>
    <font>
      <b/>
      <u/>
      <sz val="11"/>
      <color theme="1"/>
      <name val="Liberation Sans"/>
      <family val="2"/>
    </font>
    <font>
      <sz val="11"/>
      <color rgb="FFFF0000"/>
      <name val="Liberation Sans"/>
      <family val="2"/>
    </font>
    <font>
      <sz val="11"/>
      <color rgb="FF808080"/>
      <name val="Liberation Sans"/>
      <family val="2"/>
    </font>
    <font>
      <sz val="11"/>
      <color rgb="FF000000"/>
      <name val="Liberation Sans"/>
      <family val="2"/>
    </font>
    <font>
      <sz val="12"/>
      <color theme="1"/>
      <name val="FreeSans"/>
    </font>
    <font>
      <b/>
      <sz val="11"/>
      <color rgb="FF000000"/>
      <name val="Liberation Sans"/>
      <family val="2"/>
    </font>
    <font>
      <b/>
      <sz val="11"/>
      <color theme="0"/>
      <name val="Liberation Sans"/>
      <family val="2"/>
    </font>
    <font>
      <sz val="11"/>
      <color theme="1"/>
      <name val="Liberation Sans"/>
      <family val="2"/>
    </font>
    <font>
      <sz val="11"/>
      <color rgb="FF666666"/>
      <name val="Liberation Sans"/>
      <family val="2"/>
    </font>
    <font>
      <sz val="9"/>
      <color rgb="FF000000"/>
      <name val="Symbol"/>
      <family val="1"/>
      <charset val="2"/>
    </font>
    <font>
      <sz val="9"/>
      <color rgb="FF000000"/>
      <name val="Arial"/>
      <family val="2"/>
    </font>
    <font>
      <i/>
      <sz val="10"/>
      <color theme="1"/>
      <name val="Liberation Sans"/>
      <family val="2"/>
    </font>
    <font>
      <b/>
      <sz val="9"/>
      <color theme="1"/>
      <name val="Arial"/>
      <family val="2"/>
    </font>
    <font>
      <sz val="9"/>
      <color theme="1"/>
      <name val="Arial"/>
      <family val="2"/>
    </font>
    <font>
      <b/>
      <sz val="11"/>
      <color rgb="FF000000"/>
      <name val="Liberation Sans"/>
      <family val="2"/>
    </font>
    <font>
      <b/>
      <sz val="13"/>
      <color rgb="FF7E1800"/>
      <name val="Liberation Sans"/>
      <family val="2"/>
    </font>
    <font>
      <b/>
      <sz val="13"/>
      <color rgb="FF7E1800"/>
      <name val="Liberation Sans"/>
      <family val="2"/>
    </font>
    <font>
      <b/>
      <sz val="14"/>
      <color rgb="FF7E1800"/>
      <name val="Liberation Sans"/>
      <family val="2"/>
    </font>
    <font>
      <b/>
      <sz val="14"/>
      <color rgb="FF7E1800"/>
      <name val="Liberation Sans"/>
      <family val="2"/>
    </font>
    <font>
      <b/>
      <sz val="10"/>
      <color rgb="FF000000"/>
      <name val="Arial"/>
      <family val="2"/>
    </font>
    <font>
      <b/>
      <sz val="11"/>
      <color rgb="FF000000"/>
      <name val="Arial"/>
      <family val="2"/>
    </font>
    <font>
      <b/>
      <sz val="11"/>
      <color theme="1"/>
      <name val="Liberation Sans"/>
      <family val="2"/>
    </font>
    <font>
      <sz val="13"/>
      <color theme="1"/>
      <name val="Liberation Sans"/>
      <family val="2"/>
    </font>
    <font>
      <b/>
      <u/>
      <sz val="15"/>
      <color theme="1"/>
      <name val="Liberation Sans"/>
      <family val="2"/>
    </font>
    <font>
      <b/>
      <sz val="11"/>
      <color rgb="FF808080"/>
      <name val="Liberation Sans"/>
      <family val="2"/>
    </font>
    <font>
      <sz val="11"/>
      <color theme="1"/>
      <name val="Liberation Sans"/>
      <family val="2"/>
    </font>
    <font>
      <b/>
      <sz val="11"/>
      <color theme="1"/>
      <name val="Liberation Sans"/>
      <family val="2"/>
      <charset val="2"/>
    </font>
    <font>
      <b/>
      <sz val="10"/>
      <name val="Liberation Sans"/>
      <family val="2"/>
    </font>
    <font>
      <b/>
      <sz val="11"/>
      <color rgb="FFFF0000"/>
      <name val="Liberation Sans"/>
      <family val="2"/>
    </font>
    <font>
      <b/>
      <sz val="11"/>
      <color indexed="10"/>
      <name val="Liberation Sans"/>
      <family val="2"/>
    </font>
    <font>
      <b/>
      <sz val="14"/>
      <color rgb="FF000000"/>
      <name val="Liberation Sans"/>
      <family val="2"/>
    </font>
    <font>
      <b/>
      <u/>
      <sz val="14"/>
      <color rgb="FF000000"/>
      <name val="Liberation Sans"/>
      <family val="2"/>
    </font>
    <font>
      <b/>
      <u/>
      <sz val="14"/>
      <color theme="1"/>
      <name val="Liberation Sans"/>
      <family val="2"/>
    </font>
    <font>
      <sz val="14"/>
      <color theme="1"/>
      <name val="Liberation Sans"/>
      <family val="2"/>
    </font>
    <font>
      <b/>
      <sz val="12"/>
      <name val="Liberation Sans"/>
      <family val="2"/>
    </font>
  </fonts>
  <fills count="12">
    <fill>
      <patternFill patternType="none"/>
    </fill>
    <fill>
      <patternFill patternType="gray125"/>
    </fill>
    <fill>
      <patternFill patternType="solid">
        <fgColor rgb="FF000000"/>
        <bgColor rgb="FF000000"/>
      </patternFill>
    </fill>
    <fill>
      <patternFill patternType="solid">
        <fgColor theme="1"/>
        <bgColor indexed="64"/>
      </patternFill>
    </fill>
    <fill>
      <patternFill patternType="solid">
        <fgColor theme="0" tint="-0.24994659260841701"/>
        <bgColor rgb="FFDDDDDD"/>
      </patternFill>
    </fill>
    <fill>
      <patternFill patternType="solid">
        <fgColor theme="0" tint="-0.14999847407452621"/>
        <bgColor indexed="64"/>
      </patternFill>
    </fill>
    <fill>
      <patternFill patternType="solid">
        <fgColor rgb="FFFFFFFF"/>
        <bgColor rgb="FFFFFFFF"/>
      </patternFill>
    </fill>
    <fill>
      <patternFill patternType="solid">
        <fgColor theme="0" tint="-0.24994659260841701"/>
        <bgColor indexed="64"/>
      </patternFill>
    </fill>
    <fill>
      <patternFill patternType="solid">
        <fgColor theme="0" tint="-0.249977111117893"/>
        <bgColor rgb="FFDDDDDD"/>
      </patternFill>
    </fill>
    <fill>
      <patternFill patternType="solid">
        <fgColor theme="0" tint="-0.249977111117893"/>
        <bgColor indexed="64"/>
      </patternFill>
    </fill>
    <fill>
      <patternFill patternType="solid">
        <fgColor theme="0" tint="-0.14996795556505021"/>
        <bgColor rgb="FFDDDDDD"/>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double">
        <color indexed="64"/>
      </right>
      <top style="thin">
        <color rgb="FF000000"/>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style="thin">
        <color rgb="FF000000"/>
      </bottom>
      <diagonal/>
    </border>
    <border>
      <left style="double">
        <color indexed="64"/>
      </left>
      <right style="thin">
        <color rgb="FF000000"/>
      </right>
      <top/>
      <bottom style="thin">
        <color rgb="FF000000"/>
      </bottom>
      <diagonal/>
    </border>
    <border>
      <left/>
      <right style="double">
        <color indexed="64"/>
      </right>
      <top style="thin">
        <color rgb="FF000000"/>
      </top>
      <bottom style="thin">
        <color rgb="FF000000"/>
      </bottom>
      <diagonal/>
    </border>
    <border>
      <left style="thin">
        <color rgb="FF000000"/>
      </left>
      <right style="double">
        <color indexed="64"/>
      </right>
      <top style="thin">
        <color rgb="FF000000"/>
      </top>
      <bottom/>
      <diagonal/>
    </border>
    <border>
      <left style="thin">
        <color rgb="FF000000"/>
      </left>
      <right style="double">
        <color indexed="64"/>
      </right>
      <top/>
      <bottom style="thin">
        <color rgb="FF000000"/>
      </bottom>
      <diagonal/>
    </border>
    <border>
      <left style="double">
        <color indexed="64"/>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double">
        <color indexed="64"/>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style="double">
        <color indexed="64"/>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indexed="64"/>
      </right>
      <top/>
      <bottom style="thin">
        <color rgb="FF000000"/>
      </bottom>
      <diagonal/>
    </border>
    <border>
      <left/>
      <right style="thin">
        <color indexed="64"/>
      </right>
      <top style="thin">
        <color rgb="FF000000"/>
      </top>
      <bottom/>
      <diagonal/>
    </border>
    <border>
      <left style="thin">
        <color rgb="FF000000"/>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bottom/>
      <diagonal/>
    </border>
    <border>
      <left/>
      <right/>
      <top style="thin">
        <color indexed="64"/>
      </top>
      <bottom style="thin">
        <color rgb="FF000000"/>
      </bottom>
      <diagonal/>
    </border>
    <border>
      <left/>
      <right style="thin">
        <color rgb="FF000000"/>
      </right>
      <top style="thin">
        <color indexed="64"/>
      </top>
      <bottom/>
      <diagonal/>
    </border>
    <border>
      <left/>
      <right/>
      <top style="thin">
        <color rgb="FF000000"/>
      </top>
      <bottom style="thin">
        <color indexed="64"/>
      </bottom>
      <diagonal/>
    </border>
    <border>
      <left/>
      <right style="thin">
        <color rgb="FF000000"/>
      </right>
      <top/>
      <bottom style="thin">
        <color indexed="64"/>
      </bottom>
      <diagonal/>
    </border>
    <border>
      <left style="thin">
        <color rgb="FF000000"/>
      </left>
      <right style="thin">
        <color indexed="64"/>
      </right>
      <top/>
      <bottom/>
      <diagonal/>
    </border>
    <border>
      <left style="thin">
        <color indexed="64"/>
      </left>
      <right style="thin">
        <color indexed="64"/>
      </right>
      <top/>
      <bottom/>
      <diagonal/>
    </border>
    <border>
      <left style="double">
        <color indexed="64"/>
      </left>
      <right style="thin">
        <color rgb="FF000000"/>
      </right>
      <top style="thin">
        <color rgb="FF000000"/>
      </top>
      <bottom style="thin">
        <color rgb="FF000000"/>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s>
  <cellStyleXfs count="6">
    <xf numFmtId="0" fontId="0" fillId="0" borderId="0"/>
    <xf numFmtId="9" fontId="12" fillId="0" borderId="0"/>
    <xf numFmtId="0" fontId="13" fillId="0" borderId="0">
      <alignment horizontal="center"/>
    </xf>
    <xf numFmtId="0" fontId="13" fillId="0" borderId="0">
      <alignment horizontal="center" textRotation="90"/>
    </xf>
    <xf numFmtId="0" fontId="14" fillId="0" borderId="0"/>
    <xf numFmtId="164" fontId="14" fillId="0" borderId="0"/>
  </cellStyleXfs>
  <cellXfs count="578">
    <xf numFmtId="0" fontId="0" fillId="0" borderId="0" xfId="0"/>
    <xf numFmtId="0" fontId="15" fillId="0" borderId="0" xfId="0" applyFont="1"/>
    <xf numFmtId="0" fontId="0" fillId="0" borderId="0" xfId="0" applyAlignment="1">
      <alignment horizontal="center" vertical="center"/>
    </xf>
    <xf numFmtId="0" fontId="16" fillId="0" borderId="0" xfId="0" applyFont="1" applyAlignment="1">
      <alignment horizontal="left"/>
    </xf>
    <xf numFmtId="0" fontId="0" fillId="0" borderId="6" xfId="0" applyBorder="1" applyAlignment="1">
      <alignment horizontal="center"/>
    </xf>
    <xf numFmtId="0" fontId="0" fillId="2" borderId="6" xfId="0" applyFill="1" applyBorder="1" applyAlignment="1">
      <alignment horizontal="center"/>
    </xf>
    <xf numFmtId="0" fontId="18" fillId="0" borderId="0" xfId="0" applyFont="1"/>
    <xf numFmtId="0" fontId="18" fillId="0" borderId="0" xfId="0" applyFont="1" applyAlignment="1">
      <alignment horizontal="right"/>
    </xf>
    <xf numFmtId="0" fontId="19" fillId="0" borderId="0" xfId="0" applyFont="1" applyAlignment="1">
      <alignment horizontal="left" vertical="center"/>
    </xf>
    <xf numFmtId="0" fontId="19" fillId="0" borderId="0" xfId="0" applyFont="1" applyAlignment="1">
      <alignment horizontal="center"/>
    </xf>
    <xf numFmtId="0" fontId="20" fillId="0" borderId="0" xfId="0" applyFont="1"/>
    <xf numFmtId="9" fontId="21" fillId="0" borderId="0" xfId="0" applyNumberFormat="1" applyFont="1" applyAlignment="1">
      <alignment horizontal="right"/>
    </xf>
    <xf numFmtId="9" fontId="21" fillId="0" borderId="0" xfId="0" applyNumberFormat="1" applyFont="1" applyAlignment="1">
      <alignment horizontal="center"/>
    </xf>
    <xf numFmtId="0" fontId="17" fillId="0" borderId="0" xfId="0" applyFont="1" applyAlignment="1">
      <alignment horizontal="left" vertical="center" wrapText="1"/>
    </xf>
    <xf numFmtId="9" fontId="22" fillId="0" borderId="0" xfId="1" applyFont="1" applyAlignment="1">
      <alignment horizontal="center" vertical="center"/>
    </xf>
    <xf numFmtId="0" fontId="23" fillId="0" borderId="0" xfId="0" applyFont="1"/>
    <xf numFmtId="0" fontId="0" fillId="0" borderId="0" xfId="0" applyAlignment="1">
      <alignment horizontal="left" vertical="center" wrapText="1"/>
    </xf>
    <xf numFmtId="9" fontId="22" fillId="0" borderId="0" xfId="1" applyFont="1" applyAlignment="1">
      <alignment horizontal="left" vertical="center"/>
    </xf>
    <xf numFmtId="0" fontId="19" fillId="0" borderId="0" xfId="0" applyFont="1"/>
    <xf numFmtId="0" fontId="0" fillId="0" borderId="7" xfId="0" applyBorder="1" applyAlignment="1">
      <alignment horizontal="center"/>
    </xf>
    <xf numFmtId="0" fontId="17" fillId="0" borderId="0" xfId="0" applyFont="1" applyAlignment="1">
      <alignment horizontal="center" vertical="center" wrapText="1"/>
    </xf>
    <xf numFmtId="0" fontId="0" fillId="0" borderId="0" xfId="0" applyAlignment="1">
      <alignment horizontal="left" vertical="top" wrapText="1"/>
    </xf>
    <xf numFmtId="0" fontId="27" fillId="0" borderId="0" xfId="0" applyFont="1" applyAlignment="1">
      <alignment vertical="center"/>
    </xf>
    <xf numFmtId="0" fontId="0" fillId="3" borderId="9" xfId="0" applyFill="1" applyBorder="1"/>
    <xf numFmtId="0" fontId="17" fillId="0" borderId="0" xfId="0" applyFont="1" applyAlignment="1">
      <alignment horizontal="left" vertical="center"/>
    </xf>
    <xf numFmtId="0" fontId="0" fillId="0" borderId="10" xfId="0" applyBorder="1"/>
    <xf numFmtId="0" fontId="19" fillId="0" borderId="0" xfId="0" applyFont="1" applyAlignment="1">
      <alignment vertical="center"/>
    </xf>
    <xf numFmtId="0" fontId="0" fillId="2" borderId="11" xfId="0" applyFill="1" applyBorder="1" applyAlignment="1">
      <alignment horizontal="center"/>
    </xf>
    <xf numFmtId="0" fontId="28" fillId="0" borderId="0" xfId="0" applyFont="1" applyAlignment="1">
      <alignment horizontal="left" vertical="center" indent="2"/>
    </xf>
    <xf numFmtId="0" fontId="28" fillId="0" borderId="0" xfId="0" applyFont="1" applyAlignment="1">
      <alignment horizontal="left" vertical="center" indent="4"/>
    </xf>
    <xf numFmtId="0" fontId="29" fillId="0" borderId="0" xfId="0" applyFont="1"/>
    <xf numFmtId="0" fontId="30" fillId="0" borderId="0" xfId="0" applyFont="1"/>
    <xf numFmtId="0" fontId="26" fillId="0" borderId="0" xfId="0" applyFont="1" applyAlignment="1">
      <alignment horizontal="center" wrapText="1"/>
    </xf>
    <xf numFmtId="0" fontId="26" fillId="0" borderId="0" xfId="0" applyFont="1"/>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xf numFmtId="165" fontId="0" fillId="4" borderId="8" xfId="0" applyNumberFormat="1" applyFill="1" applyBorder="1" applyAlignment="1">
      <alignment horizontal="center"/>
    </xf>
    <xf numFmtId="166" fontId="0" fillId="4" borderId="6" xfId="0" applyNumberFormat="1" applyFill="1" applyBorder="1" applyAlignment="1">
      <alignment horizontal="center"/>
    </xf>
    <xf numFmtId="167" fontId="0" fillId="0" borderId="6" xfId="0" applyNumberFormat="1" applyBorder="1" applyAlignment="1">
      <alignment horizontal="center"/>
    </xf>
    <xf numFmtId="167" fontId="0" fillId="0" borderId="8" xfId="0" applyNumberFormat="1" applyBorder="1" applyAlignment="1">
      <alignment horizontal="center"/>
    </xf>
    <xf numFmtId="165" fontId="21" fillId="0" borderId="6" xfId="0" applyNumberFormat="1" applyFont="1" applyBorder="1" applyAlignment="1">
      <alignment horizontal="center"/>
    </xf>
    <xf numFmtId="0" fontId="11" fillId="5" borderId="1" xfId="0" applyFont="1"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0" fillId="0" borderId="1" xfId="0" applyBorder="1" applyAlignment="1">
      <alignment horizontal="center"/>
    </xf>
    <xf numFmtId="166" fontId="0" fillId="0" borderId="1" xfId="0" applyNumberFormat="1" applyBorder="1" applyAlignment="1">
      <alignment horizontal="center"/>
    </xf>
    <xf numFmtId="170" fontId="0" fillId="0" borderId="11" xfId="0" applyNumberFormat="1" applyBorder="1" applyAlignment="1">
      <alignment horizontal="center"/>
    </xf>
    <xf numFmtId="9" fontId="0" fillId="0" borderId="6" xfId="0" applyNumberFormat="1" applyBorder="1" applyAlignment="1">
      <alignment horizontal="center"/>
    </xf>
    <xf numFmtId="0" fontId="24" fillId="0" borderId="0" xfId="0" applyFont="1" applyAlignment="1">
      <alignment vertical="center" wrapText="1"/>
    </xf>
    <xf numFmtId="0" fontId="41" fillId="0" borderId="0" xfId="0" applyFont="1"/>
    <xf numFmtId="0" fontId="42" fillId="0" borderId="0" xfId="0" applyFont="1"/>
    <xf numFmtId="0" fontId="37" fillId="0" borderId="0" xfId="0" applyFont="1" applyAlignment="1">
      <alignment vertical="center"/>
    </xf>
    <xf numFmtId="0" fontId="17" fillId="4" borderId="6" xfId="0" applyFont="1" applyFill="1" applyBorder="1" applyAlignment="1">
      <alignment vertical="center"/>
    </xf>
    <xf numFmtId="0" fontId="17" fillId="4" borderId="23" xfId="0" applyFont="1" applyFill="1" applyBorder="1" applyAlignment="1">
      <alignment vertical="center"/>
    </xf>
    <xf numFmtId="0" fontId="21" fillId="0" borderId="0" xfId="0" applyFont="1" applyAlignment="1">
      <alignment vertical="center"/>
    </xf>
    <xf numFmtId="0" fontId="0" fillId="0" borderId="0" xfId="0" applyAlignment="1">
      <alignment vertical="center" wrapText="1"/>
    </xf>
    <xf numFmtId="0" fontId="43" fillId="0" borderId="0" xfId="0" applyFont="1" applyAlignment="1">
      <alignment vertical="center"/>
    </xf>
    <xf numFmtId="0" fontId="17" fillId="4" borderId="0" xfId="0" applyFont="1" applyFill="1" applyAlignment="1">
      <alignment horizontal="center" vertical="center"/>
    </xf>
    <xf numFmtId="0" fontId="17" fillId="4" borderId="7" xfId="0" applyFont="1" applyFill="1" applyBorder="1" applyAlignment="1">
      <alignment horizontal="center" vertical="center"/>
    </xf>
    <xf numFmtId="0" fontId="17" fillId="4" borderId="10" xfId="0" applyFont="1" applyFill="1" applyBorder="1" applyAlignment="1">
      <alignment horizontal="center" vertical="center"/>
    </xf>
    <xf numFmtId="0" fontId="33" fillId="7" borderId="21" xfId="0" applyFont="1" applyFill="1" applyBorder="1" applyAlignment="1">
      <alignment horizontal="center" vertical="center" wrapText="1"/>
    </xf>
    <xf numFmtId="0" fontId="33" fillId="7" borderId="6" xfId="0" applyFont="1" applyFill="1" applyBorder="1" applyAlignment="1">
      <alignment horizontal="center" vertical="center" wrapText="1"/>
    </xf>
    <xf numFmtId="0" fontId="33" fillId="7" borderId="16" xfId="0" applyFont="1" applyFill="1" applyBorder="1" applyAlignment="1">
      <alignment horizontal="center" vertical="center" wrapText="1"/>
    </xf>
    <xf numFmtId="0" fontId="24" fillId="7" borderId="8"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0" fillId="4" borderId="28" xfId="0" applyFill="1" applyBorder="1" applyAlignment="1">
      <alignment horizontal="right" vertical="center"/>
    </xf>
    <xf numFmtId="0" fontId="6" fillId="0" borderId="7" xfId="0" applyFont="1" applyBorder="1" applyAlignment="1">
      <alignment vertical="center"/>
    </xf>
    <xf numFmtId="0" fontId="33" fillId="0" borderId="47" xfId="0" applyFont="1" applyBorder="1" applyAlignment="1">
      <alignment horizontal="center" vertical="center" wrapText="1"/>
    </xf>
    <xf numFmtId="0" fontId="24" fillId="0" borderId="8" xfId="0" applyFont="1" applyBorder="1" applyAlignment="1">
      <alignment horizontal="center" vertical="center" wrapText="1"/>
    </xf>
    <xf numFmtId="0" fontId="26" fillId="4" borderId="6" xfId="0" applyFont="1" applyFill="1" applyBorder="1" applyAlignment="1">
      <alignment wrapText="1"/>
    </xf>
    <xf numFmtId="0" fontId="0" fillId="4" borderId="6" xfId="0" applyFill="1" applyBorder="1" applyAlignment="1">
      <alignment horizontal="center"/>
    </xf>
    <xf numFmtId="165" fontId="26" fillId="4" borderId="8" xfId="0" applyNumberFormat="1" applyFont="1" applyFill="1" applyBorder="1" applyAlignment="1">
      <alignment horizontal="center"/>
    </xf>
    <xf numFmtId="165" fontId="0" fillId="0" borderId="47" xfId="0" applyNumberFormat="1" applyBorder="1" applyAlignment="1">
      <alignment horizontal="center" wrapText="1"/>
    </xf>
    <xf numFmtId="165" fontId="0" fillId="0" borderId="47" xfId="0" applyNumberFormat="1" applyBorder="1" applyAlignment="1">
      <alignment horizontal="center"/>
    </xf>
    <xf numFmtId="165" fontId="21" fillId="0" borderId="17" xfId="0" applyNumberFormat="1" applyFont="1" applyBorder="1" applyAlignment="1">
      <alignment horizontal="center"/>
    </xf>
    <xf numFmtId="0" fontId="24" fillId="7" borderId="7" xfId="0" applyFont="1" applyFill="1" applyBorder="1" applyAlignment="1">
      <alignment horizontal="center" vertical="center" wrapText="1"/>
    </xf>
    <xf numFmtId="0" fontId="0" fillId="4" borderId="22" xfId="0" applyFill="1" applyBorder="1" applyAlignment="1">
      <alignment vertical="center"/>
    </xf>
    <xf numFmtId="0" fontId="24" fillId="7" borderId="10" xfId="0" applyFont="1" applyFill="1" applyBorder="1" applyAlignment="1">
      <alignment horizontal="center" vertical="center" wrapText="1"/>
    </xf>
    <xf numFmtId="167" fontId="0" fillId="0" borderId="11" xfId="0" applyNumberFormat="1" applyBorder="1" applyAlignment="1">
      <alignment horizontal="center"/>
    </xf>
    <xf numFmtId="0" fontId="33" fillId="7" borderId="48" xfId="0" applyFont="1" applyFill="1" applyBorder="1" applyAlignment="1">
      <alignment horizontal="center" vertical="center" wrapText="1"/>
    </xf>
    <xf numFmtId="170" fontId="0" fillId="0" borderId="0" xfId="0" applyNumberFormat="1" applyAlignment="1">
      <alignment horizontal="center"/>
    </xf>
    <xf numFmtId="0" fontId="0" fillId="2" borderId="0" xfId="0" applyFill="1" applyAlignment="1">
      <alignment horizontal="center"/>
    </xf>
    <xf numFmtId="1" fontId="0" fillId="0" borderId="0" xfId="0" applyNumberFormat="1"/>
    <xf numFmtId="0" fontId="0" fillId="3" borderId="6" xfId="0" applyFill="1" applyBorder="1"/>
    <xf numFmtId="0" fontId="24" fillId="0" borderId="0" xfId="0" applyFont="1" applyAlignment="1">
      <alignment horizontal="center" vertical="center" wrapText="1"/>
    </xf>
    <xf numFmtId="0" fontId="33" fillId="0" borderId="0" xfId="0" applyFont="1" applyAlignment="1">
      <alignment horizontal="center" vertical="center" wrapText="1"/>
    </xf>
    <xf numFmtId="0" fontId="0" fillId="0" borderId="6" xfId="0" applyBorder="1" applyProtection="1">
      <protection locked="0"/>
    </xf>
    <xf numFmtId="167" fontId="0" fillId="0" borderId="6" xfId="0" applyNumberFormat="1" applyBorder="1" applyAlignment="1" applyProtection="1">
      <alignment horizontal="center"/>
      <protection locked="0"/>
    </xf>
    <xf numFmtId="0" fontId="0" fillId="0" borderId="6" xfId="0" applyBorder="1" applyAlignment="1" applyProtection="1">
      <alignment horizontal="center"/>
      <protection locked="0"/>
    </xf>
    <xf numFmtId="170" fontId="0" fillId="0" borderId="11" xfId="0" applyNumberFormat="1" applyBorder="1" applyAlignment="1" applyProtection="1">
      <alignment horizontal="center"/>
      <protection locked="0"/>
    </xf>
    <xf numFmtId="170" fontId="0" fillId="0" borderId="0" xfId="0" applyNumberFormat="1" applyAlignment="1" applyProtection="1">
      <alignment horizontal="center"/>
      <protection locked="0"/>
    </xf>
    <xf numFmtId="0" fontId="0" fillId="0" borderId="0" xfId="0" applyProtection="1">
      <protection locked="0"/>
    </xf>
    <xf numFmtId="0" fontId="26" fillId="10" borderId="6" xfId="0" applyFont="1" applyFill="1" applyBorder="1" applyAlignment="1" applyProtection="1">
      <alignment wrapText="1"/>
      <protection locked="0"/>
    </xf>
    <xf numFmtId="0" fontId="0" fillId="10" borderId="6" xfId="0" applyFill="1" applyBorder="1" applyAlignment="1" applyProtection="1">
      <alignment horizontal="center"/>
      <protection locked="0"/>
    </xf>
    <xf numFmtId="165" fontId="26" fillId="10" borderId="8" xfId="0" applyNumberFormat="1" applyFont="1" applyFill="1" applyBorder="1" applyAlignment="1" applyProtection="1">
      <alignment horizontal="center"/>
      <protection locked="0"/>
    </xf>
    <xf numFmtId="165" fontId="0" fillId="0" borderId="21" xfId="0" applyNumberFormat="1" applyBorder="1" applyAlignment="1" applyProtection="1">
      <alignment horizontal="center" wrapText="1"/>
      <protection locked="0"/>
    </xf>
    <xf numFmtId="165" fontId="0" fillId="0" borderId="6" xfId="0" applyNumberFormat="1" applyBorder="1" applyAlignment="1" applyProtection="1">
      <alignment horizontal="center" wrapText="1"/>
      <protection locked="0"/>
    </xf>
    <xf numFmtId="165" fontId="0" fillId="0" borderId="22" xfId="0" applyNumberFormat="1" applyBorder="1" applyAlignment="1" applyProtection="1">
      <alignment horizontal="center" wrapText="1"/>
      <protection locked="0"/>
    </xf>
    <xf numFmtId="165" fontId="0" fillId="0" borderId="21" xfId="0" applyNumberFormat="1" applyBorder="1" applyAlignment="1" applyProtection="1">
      <alignment horizontal="center"/>
      <protection locked="0"/>
    </xf>
    <xf numFmtId="165" fontId="0" fillId="0" borderId="6" xfId="0" applyNumberFormat="1" applyBorder="1" applyAlignment="1" applyProtection="1">
      <alignment horizontal="center"/>
      <protection locked="0"/>
    </xf>
    <xf numFmtId="165" fontId="0" fillId="0" borderId="22" xfId="0" applyNumberFormat="1" applyBorder="1" applyAlignment="1" applyProtection="1">
      <alignment horizontal="center"/>
      <protection locked="0"/>
    </xf>
    <xf numFmtId="167" fontId="0" fillId="0" borderId="8" xfId="0" applyNumberFormat="1" applyBorder="1" applyAlignment="1" applyProtection="1">
      <alignment horizontal="center"/>
      <protection locked="0"/>
    </xf>
    <xf numFmtId="1" fontId="0" fillId="0" borderId="11" xfId="0" applyNumberFormat="1" applyBorder="1" applyAlignment="1" applyProtection="1">
      <alignment horizontal="center"/>
      <protection locked="0"/>
    </xf>
    <xf numFmtId="167" fontId="0" fillId="0" borderId="11" xfId="0" applyNumberFormat="1" applyBorder="1" applyAlignment="1" applyProtection="1">
      <alignment horizontal="center"/>
      <protection locked="0"/>
    </xf>
    <xf numFmtId="0" fontId="0" fillId="10" borderId="6" xfId="0" applyFill="1" applyBorder="1" applyAlignment="1" applyProtection="1">
      <alignment wrapText="1"/>
      <protection locked="0"/>
    </xf>
    <xf numFmtId="0" fontId="0" fillId="4" borderId="10" xfId="0" applyFill="1" applyBorder="1" applyAlignment="1">
      <alignment horizontal="center" vertical="center"/>
    </xf>
    <xf numFmtId="0" fontId="0" fillId="4" borderId="7" xfId="0" applyFill="1" applyBorder="1" applyAlignment="1">
      <alignment horizontal="center" vertical="center"/>
    </xf>
    <xf numFmtId="0" fontId="24" fillId="0" borderId="10" xfId="0" applyFont="1" applyBorder="1" applyAlignment="1">
      <alignment horizontal="center" vertical="center" wrapText="1"/>
    </xf>
    <xf numFmtId="0" fontId="24" fillId="0" borderId="7" xfId="0" applyFont="1" applyBorder="1" applyAlignment="1">
      <alignment horizontal="center" vertical="center" wrapText="1"/>
    </xf>
    <xf numFmtId="0" fontId="0" fillId="3" borderId="9" xfId="0" applyFill="1" applyBorder="1" applyProtection="1">
      <protection locked="0"/>
    </xf>
    <xf numFmtId="0" fontId="0" fillId="3" borderId="6" xfId="0" applyFill="1" applyBorder="1" applyProtection="1">
      <protection locked="0"/>
    </xf>
    <xf numFmtId="0" fontId="0" fillId="2" borderId="6"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0" xfId="0" applyFill="1" applyAlignment="1" applyProtection="1">
      <alignment horizontal="center"/>
      <protection locked="0"/>
    </xf>
    <xf numFmtId="0" fontId="30" fillId="0" borderId="0" xfId="0" applyFont="1" applyProtection="1">
      <protection locked="0"/>
    </xf>
    <xf numFmtId="0" fontId="0" fillId="4" borderId="3"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26" fillId="4" borderId="11" xfId="0" applyFont="1" applyFill="1" applyBorder="1" applyAlignment="1" applyProtection="1">
      <alignment vertical="center"/>
      <protection locked="0"/>
    </xf>
    <xf numFmtId="0" fontId="26" fillId="4" borderId="22" xfId="0" applyFont="1" applyFill="1" applyBorder="1" applyAlignment="1" applyProtection="1">
      <alignment vertical="center"/>
      <protection locked="0"/>
    </xf>
    <xf numFmtId="0" fontId="17" fillId="4" borderId="6" xfId="0" applyFont="1" applyFill="1" applyBorder="1" applyAlignment="1" applyProtection="1">
      <alignment vertical="center"/>
      <protection locked="0"/>
    </xf>
    <xf numFmtId="165" fontId="26" fillId="0" borderId="21" xfId="0" applyNumberFormat="1" applyFont="1" applyBorder="1" applyAlignment="1" applyProtection="1">
      <alignment horizontal="center"/>
      <protection locked="0"/>
    </xf>
    <xf numFmtId="0" fontId="40" fillId="4" borderId="23" xfId="0" applyFont="1" applyFill="1" applyBorder="1" applyAlignment="1" applyProtection="1">
      <alignment vertical="center" wrapText="1"/>
      <protection locked="0"/>
    </xf>
    <xf numFmtId="0" fontId="44" fillId="4" borderId="40" xfId="0" applyFont="1" applyFill="1" applyBorder="1" applyAlignment="1" applyProtection="1">
      <alignment horizontal="center" vertical="center"/>
      <protection locked="0"/>
    </xf>
    <xf numFmtId="0" fontId="46" fillId="0" borderId="7" xfId="0" applyFont="1" applyBorder="1" applyAlignment="1">
      <alignment vertical="center"/>
    </xf>
    <xf numFmtId="0" fontId="47" fillId="0" borderId="0" xfId="0" applyFont="1" applyAlignment="1">
      <alignment vertical="center"/>
    </xf>
    <xf numFmtId="0" fontId="50" fillId="0" borderId="0" xfId="0" applyFont="1" applyAlignment="1">
      <alignment horizontal="left" vertical="center"/>
    </xf>
    <xf numFmtId="0" fontId="34" fillId="0" borderId="0" xfId="0" applyFont="1" applyAlignment="1">
      <alignment vertical="center" wrapText="1"/>
    </xf>
    <xf numFmtId="0" fontId="35" fillId="0" borderId="0" xfId="0" applyFont="1" applyAlignment="1">
      <alignment vertical="center"/>
    </xf>
    <xf numFmtId="0" fontId="51" fillId="0" borderId="0" xfId="0" applyFont="1" applyAlignment="1">
      <alignment horizontal="left" vertical="center"/>
    </xf>
    <xf numFmtId="0" fontId="51" fillId="0" borderId="0" xfId="0" applyFont="1" applyAlignment="1">
      <alignment horizontal="center"/>
    </xf>
    <xf numFmtId="0" fontId="52" fillId="0" borderId="0" xfId="0" applyFont="1"/>
    <xf numFmtId="0" fontId="40" fillId="4" borderId="23" xfId="0" applyFont="1" applyFill="1" applyBorder="1" applyAlignment="1">
      <alignment vertical="center" wrapText="1"/>
    </xf>
    <xf numFmtId="0" fontId="45" fillId="4" borderId="23" xfId="0" applyFont="1" applyFill="1" applyBorder="1" applyAlignment="1">
      <alignment horizontal="center" vertical="center" wrapText="1"/>
    </xf>
    <xf numFmtId="0" fontId="44" fillId="4" borderId="40" xfId="0" applyFont="1" applyFill="1" applyBorder="1" applyAlignment="1">
      <alignment horizontal="center" vertical="center"/>
    </xf>
    <xf numFmtId="0" fontId="26" fillId="4" borderId="11" xfId="0" applyFont="1" applyFill="1" applyBorder="1" applyAlignment="1">
      <alignment vertical="center"/>
    </xf>
    <xf numFmtId="0" fontId="26" fillId="4" borderId="22" xfId="0" applyFont="1" applyFill="1" applyBorder="1" applyAlignment="1">
      <alignment vertical="center"/>
    </xf>
    <xf numFmtId="0" fontId="26" fillId="10" borderId="6" xfId="0" applyFont="1" applyFill="1" applyBorder="1" applyAlignment="1">
      <alignment wrapText="1"/>
    </xf>
    <xf numFmtId="0" fontId="0" fillId="10" borderId="6" xfId="0" applyFill="1" applyBorder="1" applyAlignment="1">
      <alignment horizontal="center"/>
    </xf>
    <xf numFmtId="165" fontId="26" fillId="10" borderId="8" xfId="0" applyNumberFormat="1" applyFont="1" applyFill="1" applyBorder="1" applyAlignment="1">
      <alignment horizontal="center"/>
    </xf>
    <xf numFmtId="1" fontId="0" fillId="0" borderId="11" xfId="0" applyNumberFormat="1" applyBorder="1" applyAlignment="1">
      <alignment horizontal="center"/>
    </xf>
    <xf numFmtId="0" fontId="26" fillId="10" borderId="6" xfId="0" applyFont="1" applyFill="1" applyBorder="1" applyAlignment="1">
      <alignment horizontal="center"/>
    </xf>
    <xf numFmtId="0" fontId="0" fillId="10" borderId="6" xfId="0" applyFill="1" applyBorder="1" applyAlignment="1">
      <alignment wrapText="1"/>
    </xf>
    <xf numFmtId="10" fontId="0" fillId="0" borderId="6" xfId="0" applyNumberFormat="1" applyBorder="1" applyAlignment="1">
      <alignment horizontal="center"/>
    </xf>
    <xf numFmtId="0" fontId="0" fillId="4" borderId="3" xfId="0" applyFill="1" applyBorder="1" applyAlignment="1">
      <alignment horizontal="center" vertical="center"/>
    </xf>
    <xf numFmtId="0" fontId="0" fillId="4" borderId="5" xfId="0" applyFill="1" applyBorder="1" applyAlignment="1">
      <alignment horizontal="center" vertical="center"/>
    </xf>
    <xf numFmtId="0" fontId="26" fillId="0" borderId="0" xfId="0" applyFont="1" applyAlignment="1">
      <alignment wrapText="1"/>
    </xf>
    <xf numFmtId="0" fontId="26" fillId="0" borderId="0" xfId="0" applyFont="1" applyAlignment="1">
      <alignment horizontal="center"/>
    </xf>
    <xf numFmtId="0" fontId="17" fillId="4" borderId="23" xfId="0" applyFont="1" applyFill="1" applyBorder="1" applyAlignment="1" applyProtection="1">
      <alignment vertical="center"/>
      <protection locked="0"/>
    </xf>
    <xf numFmtId="0" fontId="45" fillId="4" borderId="40" xfId="0" applyFont="1" applyFill="1" applyBorder="1" applyAlignment="1" applyProtection="1">
      <alignment horizontal="center" vertical="center" wrapText="1"/>
      <protection locked="0"/>
    </xf>
    <xf numFmtId="165" fontId="21" fillId="0" borderId="11" xfId="0" applyNumberFormat="1" applyFont="1" applyBorder="1" applyAlignment="1">
      <alignment horizontal="center"/>
    </xf>
    <xf numFmtId="165" fontId="21" fillId="0" borderId="33" xfId="0" applyNumberFormat="1" applyFont="1" applyBorder="1" applyAlignment="1">
      <alignment horizontal="center"/>
    </xf>
    <xf numFmtId="166" fontId="26" fillId="7" borderId="6" xfId="0" applyNumberFormat="1" applyFont="1" applyFill="1" applyBorder="1" applyAlignment="1">
      <alignment horizontal="center"/>
    </xf>
    <xf numFmtId="0" fontId="40" fillId="0" borderId="11" xfId="0" applyFont="1" applyBorder="1" applyAlignment="1">
      <alignment horizontal="center" vertical="center"/>
    </xf>
    <xf numFmtId="0" fontId="40" fillId="0" borderId="22" xfId="0" applyFont="1" applyBorder="1" applyAlignment="1">
      <alignment horizontal="center" vertical="center"/>
    </xf>
    <xf numFmtId="0" fontId="40" fillId="0" borderId="16" xfId="0" applyFont="1" applyBorder="1" applyAlignment="1">
      <alignment horizontal="center" vertical="center"/>
    </xf>
    <xf numFmtId="0" fontId="0" fillId="0" borderId="11" xfId="0" applyBorder="1" applyAlignment="1">
      <alignment horizontal="center"/>
    </xf>
    <xf numFmtId="0" fontId="0" fillId="0" borderId="22" xfId="0" applyBorder="1" applyAlignment="1">
      <alignment horizontal="center"/>
    </xf>
    <xf numFmtId="0" fontId="0" fillId="0" borderId="16" xfId="0" applyBorder="1" applyAlignment="1">
      <alignment horizontal="center"/>
    </xf>
    <xf numFmtId="0" fontId="17" fillId="4" borderId="24" xfId="0" applyFont="1" applyFill="1" applyBorder="1" applyAlignment="1">
      <alignment horizontal="center" vertical="top"/>
    </xf>
    <xf numFmtId="0" fontId="17" fillId="4" borderId="10" xfId="0" applyFont="1" applyFill="1" applyBorder="1" applyAlignment="1">
      <alignment horizontal="center" vertical="top"/>
    </xf>
    <xf numFmtId="0" fontId="17" fillId="4" borderId="25" xfId="0" applyFont="1" applyFill="1" applyBorder="1" applyAlignment="1">
      <alignment horizontal="center" vertical="top"/>
    </xf>
    <xf numFmtId="0" fontId="17" fillId="4" borderId="26" xfId="0" applyFont="1" applyFill="1" applyBorder="1" applyAlignment="1">
      <alignment horizontal="center" vertical="top"/>
    </xf>
    <xf numFmtId="0" fontId="17" fillId="4" borderId="0" xfId="0" applyFont="1" applyFill="1" applyAlignment="1">
      <alignment horizontal="center" vertical="top"/>
    </xf>
    <xf numFmtId="0" fontId="17" fillId="4" borderId="27" xfId="0" applyFont="1" applyFill="1" applyBorder="1" applyAlignment="1">
      <alignment horizontal="center" vertical="top"/>
    </xf>
    <xf numFmtId="0" fontId="17" fillId="4" borderId="9" xfId="0" applyFont="1" applyFill="1" applyBorder="1" applyAlignment="1">
      <alignment horizontal="center" vertical="top"/>
    </xf>
    <xf numFmtId="0" fontId="17" fillId="4" borderId="7" xfId="0" applyFont="1" applyFill="1" applyBorder="1" applyAlignment="1">
      <alignment horizontal="center" vertical="top"/>
    </xf>
    <xf numFmtId="0" fontId="17" fillId="4" borderId="30" xfId="0" applyFont="1" applyFill="1" applyBorder="1" applyAlignment="1">
      <alignment horizontal="center" vertical="top"/>
    </xf>
    <xf numFmtId="0" fontId="17" fillId="4" borderId="26" xfId="0" applyFont="1" applyFill="1" applyBorder="1" applyAlignment="1">
      <alignment horizontal="center" vertical="center"/>
    </xf>
    <xf numFmtId="0" fontId="17" fillId="4" borderId="0" xfId="0" applyFont="1" applyFill="1" applyAlignment="1">
      <alignment horizontal="center" vertical="center"/>
    </xf>
    <xf numFmtId="0" fontId="17" fillId="4" borderId="27" xfId="0" applyFont="1" applyFill="1" applyBorder="1" applyAlignment="1">
      <alignment horizontal="center" vertical="center"/>
    </xf>
    <xf numFmtId="0" fontId="17" fillId="4" borderId="9"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30" xfId="0" applyFont="1" applyFill="1" applyBorder="1" applyAlignment="1">
      <alignment horizontal="center" vertical="center"/>
    </xf>
    <xf numFmtId="0" fontId="33" fillId="4" borderId="23" xfId="0" applyFont="1" applyFill="1" applyBorder="1" applyAlignment="1">
      <alignment horizontal="center" vertical="center" wrapText="1"/>
    </xf>
    <xf numFmtId="0" fontId="33" fillId="4" borderId="28" xfId="0" applyFont="1" applyFill="1" applyBorder="1" applyAlignment="1">
      <alignment horizontal="center" vertical="center" wrapText="1"/>
    </xf>
    <xf numFmtId="0" fontId="0" fillId="0" borderId="1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6" xfId="0" applyBorder="1"/>
    <xf numFmtId="0" fontId="36" fillId="0" borderId="0" xfId="0" applyFont="1" applyAlignment="1">
      <alignment horizontal="center" vertical="center"/>
    </xf>
    <xf numFmtId="0" fontId="17" fillId="0" borderId="24" xfId="0" applyFont="1" applyBorder="1" applyAlignment="1">
      <alignment horizontal="center" vertical="center"/>
    </xf>
    <xf numFmtId="0" fontId="17" fillId="0" borderId="10" xfId="0" applyFont="1" applyBorder="1" applyAlignment="1">
      <alignment horizontal="center" vertical="center"/>
    </xf>
    <xf numFmtId="0" fontId="17" fillId="0" borderId="25" xfId="0" applyFont="1" applyBorder="1" applyAlignment="1">
      <alignment horizontal="center" vertical="center"/>
    </xf>
    <xf numFmtId="0" fontId="33" fillId="0" borderId="24" xfId="0" applyFont="1" applyBorder="1" applyAlignment="1">
      <alignment horizontal="center" vertical="center" wrapText="1"/>
    </xf>
    <xf numFmtId="0" fontId="33" fillId="0" borderId="10"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0" xfId="0" applyFont="1" applyAlignment="1">
      <alignment horizontal="center" vertical="center" wrapText="1"/>
    </xf>
    <xf numFmtId="0" fontId="24" fillId="0" borderId="27" xfId="0" applyFont="1" applyBorder="1" applyAlignment="1">
      <alignment horizontal="center" vertical="center" wrapText="1"/>
    </xf>
    <xf numFmtId="0" fontId="0" fillId="0" borderId="26" xfId="0" applyBorder="1"/>
    <xf numFmtId="0" fontId="0" fillId="0" borderId="0" xfId="0"/>
    <xf numFmtId="0" fontId="0" fillId="0" borderId="27" xfId="0" applyBorder="1"/>
    <xf numFmtId="0" fontId="0" fillId="0" borderId="9" xfId="0" applyBorder="1"/>
    <xf numFmtId="0" fontId="0" fillId="0" borderId="7" xfId="0" applyBorder="1"/>
    <xf numFmtId="0" fontId="0" fillId="0" borderId="30" xfId="0" applyBorder="1"/>
    <xf numFmtId="168" fontId="0" fillId="0" borderId="9" xfId="0" applyNumberFormat="1" applyBorder="1"/>
    <xf numFmtId="168" fontId="0" fillId="0" borderId="7" xfId="0" applyNumberFormat="1" applyBorder="1"/>
    <xf numFmtId="168" fontId="0" fillId="0" borderId="30" xfId="0" applyNumberFormat="1" applyBorder="1"/>
    <xf numFmtId="0" fontId="0" fillId="0" borderId="6" xfId="0" applyBorder="1" applyProtection="1">
      <protection locked="0"/>
    </xf>
    <xf numFmtId="0" fontId="53" fillId="0" borderId="7" xfId="0" applyFont="1" applyBorder="1" applyAlignment="1">
      <alignment horizontal="left" vertical="center" wrapText="1"/>
    </xf>
    <xf numFmtId="0" fontId="26" fillId="4" borderId="22" xfId="0" applyFont="1" applyFill="1" applyBorder="1" applyAlignment="1" applyProtection="1">
      <alignment horizontal="center" vertical="center"/>
      <protection locked="0"/>
    </xf>
    <xf numFmtId="0" fontId="26" fillId="4" borderId="16" xfId="0" applyFont="1" applyFill="1" applyBorder="1" applyAlignment="1" applyProtection="1">
      <alignment horizontal="center" vertical="center"/>
      <protection locked="0"/>
    </xf>
    <xf numFmtId="9" fontId="24" fillId="0" borderId="11" xfId="1" applyFont="1" applyBorder="1" applyAlignment="1">
      <alignment horizontal="center" vertical="center"/>
    </xf>
    <xf numFmtId="9" fontId="24" fillId="0" borderId="22" xfId="1" applyFont="1" applyBorder="1" applyAlignment="1">
      <alignment horizontal="center" vertical="center"/>
    </xf>
    <xf numFmtId="9" fontId="24" fillId="0" borderId="16" xfId="1" applyFont="1" applyBorder="1" applyAlignment="1">
      <alignment horizontal="center" vertical="center"/>
    </xf>
    <xf numFmtId="0" fontId="17" fillId="8" borderId="6" xfId="0" applyFont="1" applyFill="1" applyBorder="1" applyAlignment="1">
      <alignment horizontal="center" vertical="center"/>
    </xf>
    <xf numFmtId="168" fontId="0" fillId="9" borderId="6" xfId="0" applyNumberFormat="1" applyFill="1" applyBorder="1" applyAlignment="1" applyProtection="1">
      <alignment horizontal="left" vertical="center"/>
      <protection locked="0"/>
    </xf>
    <xf numFmtId="0" fontId="50" fillId="0" borderId="0" xfId="0" applyFont="1" applyAlignment="1">
      <alignment horizontal="left" vertical="center"/>
    </xf>
    <xf numFmtId="0" fontId="33" fillId="7" borderId="21" xfId="0" applyFont="1" applyFill="1" applyBorder="1" applyAlignment="1">
      <alignment horizontal="center" vertical="center" wrapText="1"/>
    </xf>
    <xf numFmtId="0" fontId="33" fillId="7" borderId="22" xfId="0" applyFont="1" applyFill="1" applyBorder="1" applyAlignment="1">
      <alignment horizontal="center" vertical="center" wrapText="1"/>
    </xf>
    <xf numFmtId="0" fontId="24" fillId="7" borderId="22" xfId="0" applyFont="1" applyFill="1" applyBorder="1" applyAlignment="1">
      <alignment horizontal="center" vertical="center" wrapText="1"/>
    </xf>
    <xf numFmtId="0" fontId="24" fillId="7" borderId="18" xfId="0" applyFont="1" applyFill="1" applyBorder="1" applyAlignment="1">
      <alignment horizontal="center" vertical="center" wrapText="1"/>
    </xf>
    <xf numFmtId="0" fontId="26" fillId="4" borderId="39" xfId="0" applyFont="1" applyFill="1" applyBorder="1" applyAlignment="1" applyProtection="1">
      <alignment horizontal="center" vertical="center"/>
      <protection locked="0"/>
    </xf>
    <xf numFmtId="0" fontId="0" fillId="4" borderId="38" xfId="0" applyFill="1" applyBorder="1" applyAlignment="1" applyProtection="1">
      <alignment horizontal="center" vertical="center"/>
      <protection locked="0"/>
    </xf>
    <xf numFmtId="0" fontId="26" fillId="4" borderId="41" xfId="0" applyFont="1" applyFill="1" applyBorder="1" applyAlignment="1" applyProtection="1">
      <alignment horizontal="center" vertical="center"/>
      <protection locked="0"/>
    </xf>
    <xf numFmtId="0" fontId="0" fillId="4" borderId="43" xfId="0" applyFill="1" applyBorder="1" applyAlignment="1" applyProtection="1">
      <alignment horizontal="center" vertical="center"/>
      <protection locked="0"/>
    </xf>
    <xf numFmtId="0" fontId="17" fillId="4" borderId="6" xfId="0" applyFont="1" applyFill="1" applyBorder="1" applyAlignment="1" applyProtection="1">
      <alignment horizontal="center" vertical="center" wrapText="1"/>
      <protection locked="0"/>
    </xf>
    <xf numFmtId="0" fontId="17" fillId="4" borderId="6" xfId="0" applyFont="1" applyFill="1" applyBorder="1" applyAlignment="1" applyProtection="1">
      <alignment horizontal="center" vertical="center"/>
      <protection locked="0"/>
    </xf>
    <xf numFmtId="0" fontId="26" fillId="4" borderId="6" xfId="0" applyFont="1"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24" xfId="0" applyFill="1" applyBorder="1" applyAlignment="1" applyProtection="1">
      <alignment horizontal="center" vertical="center" wrapText="1"/>
      <protection locked="0"/>
    </xf>
    <xf numFmtId="0" fontId="0" fillId="4" borderId="36" xfId="0" applyFill="1" applyBorder="1" applyAlignment="1" applyProtection="1">
      <alignment horizontal="center" vertical="center" wrapText="1"/>
      <protection locked="0"/>
    </xf>
    <xf numFmtId="0" fontId="0" fillId="4" borderId="37" xfId="0" applyFill="1" applyBorder="1" applyAlignment="1" applyProtection="1">
      <alignment horizontal="center" vertical="center" wrapText="1"/>
      <protection locked="0"/>
    </xf>
    <xf numFmtId="0" fontId="0" fillId="4" borderId="38"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11" xfId="0" applyFill="1" applyBorder="1" applyAlignment="1" applyProtection="1">
      <alignment horizontal="left" vertical="center"/>
      <protection locked="0"/>
    </xf>
    <xf numFmtId="0" fontId="17" fillId="6" borderId="24" xfId="0" applyFont="1" applyFill="1" applyBorder="1" applyAlignment="1" applyProtection="1">
      <alignment horizontal="center" vertical="center"/>
      <protection locked="0"/>
    </xf>
    <xf numFmtId="0" fontId="17" fillId="6" borderId="10" xfId="0" applyFont="1" applyFill="1" applyBorder="1" applyAlignment="1" applyProtection="1">
      <alignment horizontal="center" vertical="center"/>
      <protection locked="0"/>
    </xf>
    <xf numFmtId="0" fontId="17" fillId="6" borderId="25" xfId="0" applyFont="1" applyFill="1" applyBorder="1" applyAlignment="1" applyProtection="1">
      <alignment horizontal="center" vertical="center"/>
      <protection locked="0"/>
    </xf>
    <xf numFmtId="0" fontId="17" fillId="6" borderId="9" xfId="0" applyFont="1" applyFill="1" applyBorder="1" applyAlignment="1" applyProtection="1">
      <alignment horizontal="center" vertical="center"/>
      <protection locked="0"/>
    </xf>
    <xf numFmtId="0" fontId="17" fillId="6" borderId="7" xfId="0" applyFont="1" applyFill="1" applyBorder="1" applyAlignment="1" applyProtection="1">
      <alignment horizontal="center" vertical="center"/>
      <protection locked="0"/>
    </xf>
    <xf numFmtId="0" fontId="17" fillId="6" borderId="30" xfId="0" applyFont="1" applyFill="1" applyBorder="1" applyAlignment="1" applyProtection="1">
      <alignment horizontal="center" vertical="center"/>
      <protection locked="0"/>
    </xf>
    <xf numFmtId="14" fontId="26" fillId="0" borderId="24" xfId="0" applyNumberFormat="1" applyFont="1" applyBorder="1" applyAlignment="1" applyProtection="1">
      <alignment horizontal="center" vertical="center" wrapText="1"/>
      <protection locked="0"/>
    </xf>
    <xf numFmtId="0" fontId="26" fillId="0" borderId="25" xfId="0" applyFont="1" applyBorder="1" applyAlignment="1" applyProtection="1">
      <alignment horizontal="center" vertical="center" wrapText="1"/>
      <protection locked="0"/>
    </xf>
    <xf numFmtId="0" fontId="26" fillId="0" borderId="9" xfId="0" applyFont="1" applyBorder="1" applyAlignment="1" applyProtection="1">
      <alignment horizontal="center" vertical="center" wrapText="1"/>
      <protection locked="0"/>
    </xf>
    <xf numFmtId="0" fontId="26" fillId="0" borderId="30"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25"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30" xfId="0" applyFont="1" applyBorder="1" applyAlignment="1" applyProtection="1">
      <alignment horizontal="center" vertical="center" wrapText="1"/>
      <protection locked="0"/>
    </xf>
    <xf numFmtId="169" fontId="40" fillId="4" borderId="24" xfId="0" applyNumberFormat="1" applyFont="1" applyFill="1" applyBorder="1" applyAlignment="1" applyProtection="1">
      <alignment horizontal="center" vertical="center"/>
      <protection locked="0"/>
    </xf>
    <xf numFmtId="169" fontId="40" fillId="4" borderId="10" xfId="0" applyNumberFormat="1" applyFont="1" applyFill="1" applyBorder="1" applyAlignment="1" applyProtection="1">
      <alignment horizontal="center" vertical="center"/>
      <protection locked="0"/>
    </xf>
    <xf numFmtId="169" fontId="40" fillId="4" borderId="25" xfId="0" applyNumberFormat="1" applyFont="1" applyFill="1" applyBorder="1" applyAlignment="1" applyProtection="1">
      <alignment horizontal="center" vertical="center"/>
      <protection locked="0"/>
    </xf>
    <xf numFmtId="169" fontId="40" fillId="4" borderId="9" xfId="0" applyNumberFormat="1" applyFont="1" applyFill="1" applyBorder="1" applyAlignment="1" applyProtection="1">
      <alignment horizontal="center" vertical="center"/>
      <protection locked="0"/>
    </xf>
    <xf numFmtId="169" fontId="40" fillId="4" borderId="7" xfId="0" applyNumberFormat="1" applyFont="1" applyFill="1" applyBorder="1" applyAlignment="1" applyProtection="1">
      <alignment horizontal="center" vertical="center"/>
      <protection locked="0"/>
    </xf>
    <xf numFmtId="169" fontId="40" fillId="4" borderId="30" xfId="0" applyNumberFormat="1" applyFont="1" applyFill="1" applyBorder="1" applyAlignment="1" applyProtection="1">
      <alignment horizontal="center" vertical="center"/>
      <protection locked="0"/>
    </xf>
    <xf numFmtId="169" fontId="26" fillId="4" borderId="24" xfId="0" applyNumberFormat="1" applyFont="1" applyFill="1" applyBorder="1" applyAlignment="1" applyProtection="1">
      <alignment horizontal="center" vertical="center"/>
      <protection locked="0"/>
    </xf>
    <xf numFmtId="169" fontId="0" fillId="4" borderId="10" xfId="0" applyNumberFormat="1" applyFill="1" applyBorder="1" applyAlignment="1" applyProtection="1">
      <alignment horizontal="center" vertical="center"/>
      <protection locked="0"/>
    </xf>
    <xf numFmtId="169" fontId="0" fillId="4" borderId="25" xfId="0" applyNumberFormat="1" applyFill="1" applyBorder="1" applyAlignment="1" applyProtection="1">
      <alignment horizontal="center" vertical="center"/>
      <protection locked="0"/>
    </xf>
    <xf numFmtId="169" fontId="0" fillId="4" borderId="9" xfId="0" applyNumberFormat="1" applyFill="1" applyBorder="1" applyAlignment="1" applyProtection="1">
      <alignment horizontal="center" vertical="center"/>
      <protection locked="0"/>
    </xf>
    <xf numFmtId="169" fontId="0" fillId="4" borderId="7" xfId="0" applyNumberFormat="1" applyFill="1" applyBorder="1" applyAlignment="1" applyProtection="1">
      <alignment horizontal="center" vertical="center"/>
      <protection locked="0"/>
    </xf>
    <xf numFmtId="169" fontId="0" fillId="4" borderId="30" xfId="0" applyNumberFormat="1" applyFill="1" applyBorder="1" applyAlignment="1" applyProtection="1">
      <alignment horizontal="center" vertical="center"/>
      <protection locked="0"/>
    </xf>
    <xf numFmtId="0" fontId="0" fillId="3" borderId="6" xfId="0" applyFill="1" applyBorder="1" applyProtection="1">
      <protection locked="0"/>
    </xf>
    <xf numFmtId="0" fontId="34" fillId="0" borderId="0" xfId="0" applyFont="1" applyAlignment="1">
      <alignment horizontal="center" vertical="center" wrapText="1"/>
    </xf>
    <xf numFmtId="0" fontId="35" fillId="0" borderId="0" xfId="0" applyFont="1" applyAlignment="1">
      <alignment horizontal="center" vertical="center" wrapText="1"/>
    </xf>
    <xf numFmtId="0" fontId="17" fillId="0" borderId="11" xfId="0" applyFont="1" applyBorder="1" applyAlignment="1">
      <alignment horizontal="center" vertical="center"/>
    </xf>
    <xf numFmtId="0" fontId="17" fillId="0" borderId="22" xfId="0" applyFont="1" applyBorder="1" applyAlignment="1">
      <alignment horizontal="center" vertical="center"/>
    </xf>
    <xf numFmtId="0" fontId="17" fillId="0" borderId="16" xfId="0" applyFont="1" applyBorder="1" applyAlignment="1">
      <alignment horizontal="center" vertical="center"/>
    </xf>
    <xf numFmtId="0" fontId="17" fillId="0" borderId="6" xfId="0" applyFont="1" applyBorder="1" applyAlignment="1">
      <alignment horizontal="center" vertical="center"/>
    </xf>
    <xf numFmtId="0" fontId="17" fillId="0" borderId="11" xfId="0" applyFont="1" applyBorder="1" applyAlignment="1">
      <alignment horizontal="center"/>
    </xf>
    <xf numFmtId="0" fontId="17" fillId="0" borderId="16" xfId="0" applyFont="1" applyBorder="1" applyAlignment="1">
      <alignment horizontal="center"/>
    </xf>
    <xf numFmtId="0" fontId="17" fillId="4" borderId="24" xfId="0" applyFont="1" applyFill="1" applyBorder="1" applyAlignment="1">
      <alignment horizontal="center" vertical="center"/>
    </xf>
    <xf numFmtId="0" fontId="17" fillId="4" borderId="10" xfId="0" applyFont="1" applyFill="1" applyBorder="1" applyAlignment="1">
      <alignment horizontal="center" vertical="center"/>
    </xf>
    <xf numFmtId="0" fontId="17" fillId="4" borderId="25" xfId="0" applyFont="1" applyFill="1" applyBorder="1" applyAlignment="1">
      <alignment horizontal="center" vertical="center"/>
    </xf>
    <xf numFmtId="0" fontId="17" fillId="0" borderId="1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3" xfId="0" applyFont="1" applyBorder="1" applyAlignment="1">
      <alignment horizontal="center" vertical="center"/>
    </xf>
    <xf numFmtId="0" fontId="0" fillId="0" borderId="28" xfId="0" applyBorder="1"/>
    <xf numFmtId="168" fontId="0" fillId="0" borderId="28" xfId="0" applyNumberFormat="1" applyBorder="1"/>
    <xf numFmtId="0" fontId="25" fillId="2" borderId="11" xfId="0" applyFont="1" applyFill="1" applyBorder="1" applyAlignment="1" applyProtection="1">
      <alignment horizontal="center" vertical="center"/>
      <protection locked="0"/>
    </xf>
    <xf numFmtId="0" fontId="25" fillId="2" borderId="22" xfId="0" applyFont="1" applyFill="1" applyBorder="1" applyAlignment="1" applyProtection="1">
      <alignment horizontal="center" vertical="center"/>
      <protection locked="0"/>
    </xf>
    <xf numFmtId="0" fontId="25" fillId="2" borderId="16" xfId="0" applyFont="1" applyFill="1" applyBorder="1" applyAlignment="1" applyProtection="1">
      <alignment horizontal="center" vertical="center"/>
      <protection locked="0"/>
    </xf>
    <xf numFmtId="0" fontId="33" fillId="0" borderId="0" xfId="0" applyFont="1" applyAlignment="1">
      <alignment horizontal="center" vertical="center" wrapText="1"/>
    </xf>
    <xf numFmtId="0" fontId="0" fillId="0" borderId="18" xfId="0" applyBorder="1" applyAlignment="1" applyProtection="1">
      <alignment horizontal="center"/>
      <protection locked="0"/>
    </xf>
    <xf numFmtId="0" fontId="24" fillId="7" borderId="40" xfId="0" applyFont="1" applyFill="1" applyBorder="1" applyAlignment="1">
      <alignment horizontal="center" vertical="center" wrapText="1"/>
    </xf>
    <xf numFmtId="0" fontId="24" fillId="7" borderId="28" xfId="0" applyFont="1" applyFill="1" applyBorder="1" applyAlignment="1">
      <alignment horizontal="center" vertical="center" wrapText="1"/>
    </xf>
    <xf numFmtId="0" fontId="33" fillId="7" borderId="40" xfId="0" applyFont="1" applyFill="1" applyBorder="1" applyAlignment="1">
      <alignment horizontal="center" vertical="center" wrapText="1"/>
    </xf>
    <xf numFmtId="0" fontId="33" fillId="7" borderId="28" xfId="0" applyFont="1" applyFill="1" applyBorder="1" applyAlignment="1">
      <alignment horizontal="center" vertical="center" wrapText="1"/>
    </xf>
    <xf numFmtId="0" fontId="33" fillId="7" borderId="45" xfId="0" applyFont="1" applyFill="1" applyBorder="1" applyAlignment="1">
      <alignment horizontal="center" vertical="center" wrapText="1"/>
    </xf>
    <xf numFmtId="0" fontId="33" fillId="7" borderId="35" xfId="0" applyFont="1" applyFill="1" applyBorder="1" applyAlignment="1">
      <alignment horizontal="center" vertical="center" wrapText="1"/>
    </xf>
    <xf numFmtId="0" fontId="33" fillId="7" borderId="46" xfId="0" applyFont="1" applyFill="1" applyBorder="1" applyAlignment="1">
      <alignment horizontal="center" vertical="center" wrapText="1"/>
    </xf>
    <xf numFmtId="0" fontId="33" fillId="7" borderId="34" xfId="0" applyFont="1" applyFill="1" applyBorder="1" applyAlignment="1">
      <alignment horizontal="center" vertical="center" wrapText="1"/>
    </xf>
    <xf numFmtId="0" fontId="24" fillId="7" borderId="26" xfId="0" applyFont="1" applyFill="1" applyBorder="1" applyAlignment="1">
      <alignment horizontal="center" vertical="center" wrapText="1"/>
    </xf>
    <xf numFmtId="0" fontId="24" fillId="7" borderId="0" xfId="0" applyFont="1" applyFill="1" applyAlignment="1">
      <alignment horizontal="center" vertical="center" wrapText="1"/>
    </xf>
    <xf numFmtId="0" fontId="24" fillId="7" borderId="27" xfId="0" applyFont="1" applyFill="1" applyBorder="1" applyAlignment="1">
      <alignment horizontal="center" vertical="center" wrapText="1"/>
    </xf>
    <xf numFmtId="0" fontId="24" fillId="7" borderId="9" xfId="0" applyFont="1" applyFill="1" applyBorder="1" applyAlignment="1">
      <alignment horizontal="center" vertical="center" wrapText="1"/>
    </xf>
    <xf numFmtId="0" fontId="24" fillId="7" borderId="7" xfId="0" applyFont="1" applyFill="1" applyBorder="1" applyAlignment="1">
      <alignment horizontal="center" vertical="center" wrapText="1"/>
    </xf>
    <xf numFmtId="0" fontId="24" fillId="7" borderId="30" xfId="0" applyFont="1" applyFill="1" applyBorder="1" applyAlignment="1">
      <alignment horizontal="center" vertical="center" wrapText="1"/>
    </xf>
    <xf numFmtId="0" fontId="17" fillId="7" borderId="26" xfId="0" applyFont="1" applyFill="1" applyBorder="1" applyAlignment="1">
      <alignment horizontal="center" vertical="center"/>
    </xf>
    <xf numFmtId="0" fontId="17" fillId="7" borderId="0" xfId="0" applyFont="1" applyFill="1" applyAlignment="1">
      <alignment horizontal="center" vertical="center"/>
    </xf>
    <xf numFmtId="0" fontId="17" fillId="7" borderId="27" xfId="0" applyFont="1" applyFill="1" applyBorder="1" applyAlignment="1">
      <alignment horizontal="center" vertical="center"/>
    </xf>
    <xf numFmtId="0" fontId="17" fillId="7" borderId="9" xfId="0" applyFont="1" applyFill="1" applyBorder="1" applyAlignment="1">
      <alignment horizontal="center" vertical="center"/>
    </xf>
    <xf numFmtId="0" fontId="17" fillId="7" borderId="7" xfId="0" applyFont="1" applyFill="1" applyBorder="1" applyAlignment="1">
      <alignment horizontal="center" vertical="center"/>
    </xf>
    <xf numFmtId="0" fontId="17" fillId="7" borderId="30" xfId="0" applyFont="1" applyFill="1" applyBorder="1" applyAlignment="1">
      <alignment horizontal="center" vertical="center"/>
    </xf>
    <xf numFmtId="0" fontId="49" fillId="0" borderId="6" xfId="0" applyFont="1" applyBorder="1" applyAlignment="1">
      <alignment horizontal="center" vertical="center" wrapText="1"/>
    </xf>
    <xf numFmtId="0" fontId="17" fillId="4" borderId="23" xfId="0" applyFont="1" applyFill="1" applyBorder="1" applyAlignment="1" applyProtection="1">
      <alignment horizontal="center" vertical="center"/>
      <protection locked="0"/>
    </xf>
    <xf numFmtId="0" fontId="17" fillId="4" borderId="28" xfId="0" applyFont="1" applyFill="1" applyBorder="1" applyAlignment="1" applyProtection="1">
      <alignment horizontal="center" vertical="center"/>
      <protection locked="0"/>
    </xf>
    <xf numFmtId="0" fontId="24" fillId="4" borderId="23" xfId="0" applyFont="1" applyFill="1" applyBorder="1" applyAlignment="1">
      <alignment horizontal="center" vertical="center"/>
    </xf>
    <xf numFmtId="0" fontId="24" fillId="4" borderId="28" xfId="0" applyFont="1" applyFill="1" applyBorder="1" applyAlignment="1">
      <alignment horizontal="center" vertical="center"/>
    </xf>
    <xf numFmtId="0" fontId="25" fillId="2" borderId="24" xfId="0" applyFont="1" applyFill="1" applyBorder="1" applyAlignment="1" applyProtection="1">
      <alignment horizontal="center" vertical="center"/>
      <protection locked="0"/>
    </xf>
    <xf numFmtId="0" fontId="25" fillId="2" borderId="25" xfId="0" applyFont="1" applyFill="1" applyBorder="1" applyAlignment="1" applyProtection="1">
      <alignment horizontal="center" vertical="center"/>
      <protection locked="0"/>
    </xf>
    <xf numFmtId="9" fontId="46" fillId="0" borderId="10" xfId="0" applyNumberFormat="1" applyFont="1" applyBorder="1" applyAlignment="1">
      <alignment horizontal="left" vertical="top" wrapText="1"/>
    </xf>
    <xf numFmtId="0" fontId="17" fillId="7" borderId="29" xfId="0" applyFont="1" applyFill="1" applyBorder="1" applyAlignment="1">
      <alignment horizontal="center" vertical="center" wrapText="1"/>
    </xf>
    <xf numFmtId="0" fontId="17" fillId="7" borderId="17" xfId="0" applyFont="1" applyFill="1" applyBorder="1" applyAlignment="1">
      <alignment horizontal="center" vertical="center" wrapText="1"/>
    </xf>
    <xf numFmtId="0" fontId="24" fillId="7" borderId="11" xfId="0" applyFont="1" applyFill="1" applyBorder="1" applyAlignment="1">
      <alignment horizontal="center" vertical="center" wrapText="1"/>
    </xf>
    <xf numFmtId="168" fontId="0" fillId="0" borderId="6" xfId="0" applyNumberFormat="1" applyBorder="1" applyAlignment="1" applyProtection="1">
      <alignment horizontal="center" vertical="center"/>
      <protection locked="0"/>
    </xf>
    <xf numFmtId="0" fontId="40" fillId="4" borderId="11" xfId="0" applyFont="1" applyFill="1" applyBorder="1" applyAlignment="1" applyProtection="1">
      <alignment horizontal="center" vertical="center"/>
      <protection locked="0"/>
    </xf>
    <xf numFmtId="0" fontId="17" fillId="4" borderId="16" xfId="0" applyFont="1" applyFill="1" applyBorder="1" applyAlignment="1" applyProtection="1">
      <alignment horizontal="center" vertical="center"/>
      <protection locked="0"/>
    </xf>
    <xf numFmtId="0" fontId="26" fillId="0" borderId="11" xfId="0" applyFont="1" applyBorder="1" applyAlignment="1" applyProtection="1">
      <alignment horizontal="center"/>
      <protection locked="0"/>
    </xf>
    <xf numFmtId="0" fontId="0" fillId="10" borderId="11" xfId="0" applyFill="1" applyBorder="1" applyAlignment="1" applyProtection="1">
      <alignment horizontal="center" wrapText="1"/>
      <protection locked="0"/>
    </xf>
    <xf numFmtId="0" fontId="0" fillId="10" borderId="22" xfId="0" applyFill="1" applyBorder="1" applyAlignment="1" applyProtection="1">
      <alignment horizontal="center" wrapText="1"/>
      <protection locked="0"/>
    </xf>
    <xf numFmtId="0" fontId="0" fillId="10" borderId="16" xfId="0" applyFill="1" applyBorder="1" applyAlignment="1" applyProtection="1">
      <alignment horizontal="center" wrapText="1"/>
      <protection locked="0"/>
    </xf>
    <xf numFmtId="0" fontId="40" fillId="0" borderId="24"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33" fillId="4" borderId="40" xfId="0" applyFont="1" applyFill="1" applyBorder="1" applyAlignment="1">
      <alignment horizontal="center" vertical="center" wrapText="1"/>
    </xf>
    <xf numFmtId="0" fontId="0" fillId="4" borderId="39" xfId="0" applyFill="1" applyBorder="1" applyAlignment="1" applyProtection="1">
      <alignment horizontal="center" vertical="center"/>
      <protection locked="0"/>
    </xf>
    <xf numFmtId="9" fontId="0" fillId="4" borderId="2" xfId="0" applyNumberFormat="1" applyFill="1" applyBorder="1" applyAlignment="1" applyProtection="1">
      <alignment horizontal="center" vertical="center"/>
      <protection locked="0"/>
    </xf>
    <xf numFmtId="9" fontId="0" fillId="4" borderId="3" xfId="0" applyNumberFormat="1" applyFill="1" applyBorder="1" applyAlignment="1" applyProtection="1">
      <alignment horizontal="center" vertical="center"/>
      <protection locked="0"/>
    </xf>
    <xf numFmtId="9" fontId="0" fillId="4" borderId="39" xfId="0" applyNumberFormat="1" applyFill="1" applyBorder="1" applyAlignment="1" applyProtection="1">
      <alignment horizontal="center" vertical="center"/>
      <protection locked="0"/>
    </xf>
    <xf numFmtId="9" fontId="0" fillId="4" borderId="4" xfId="0" applyNumberFormat="1" applyFill="1" applyBorder="1" applyAlignment="1" applyProtection="1">
      <alignment horizontal="center" vertical="center"/>
      <protection locked="0"/>
    </xf>
    <xf numFmtId="9" fontId="0" fillId="4" borderId="5" xfId="0" applyNumberFormat="1" applyFill="1" applyBorder="1" applyAlignment="1" applyProtection="1">
      <alignment horizontal="center" vertical="center"/>
      <protection locked="0"/>
    </xf>
    <xf numFmtId="9" fontId="0" fillId="4" borderId="38" xfId="0" applyNumberFormat="1" applyFill="1" applyBorder="1" applyAlignment="1" applyProtection="1">
      <alignment horizontal="center" vertical="center"/>
      <protection locked="0"/>
    </xf>
    <xf numFmtId="0" fontId="40" fillId="4" borderId="24" xfId="0" applyFont="1" applyFill="1" applyBorder="1" applyAlignment="1" applyProtection="1">
      <alignment horizontal="center" vertical="center" wrapText="1"/>
      <protection locked="0"/>
    </xf>
    <xf numFmtId="0" fontId="40" fillId="4" borderId="10" xfId="0" applyFont="1" applyFill="1" applyBorder="1" applyAlignment="1" applyProtection="1">
      <alignment horizontal="center" vertical="center" wrapText="1"/>
      <protection locked="0"/>
    </xf>
    <xf numFmtId="0" fontId="40" fillId="4" borderId="9" xfId="0" applyFont="1" applyFill="1" applyBorder="1" applyAlignment="1" applyProtection="1">
      <alignment horizontal="center" vertical="center" wrapText="1"/>
      <protection locked="0"/>
    </xf>
    <xf numFmtId="0" fontId="40" fillId="4" borderId="7" xfId="0" applyFont="1" applyFill="1" applyBorder="1" applyAlignment="1" applyProtection="1">
      <alignment horizontal="center" vertical="center" wrapText="1"/>
      <protection locked="0"/>
    </xf>
    <xf numFmtId="0" fontId="17" fillId="4" borderId="10" xfId="0" applyFont="1" applyFill="1" applyBorder="1" applyAlignment="1" applyProtection="1">
      <alignment horizontal="center" vertical="center" wrapText="1"/>
      <protection locked="0"/>
    </xf>
    <xf numFmtId="0" fontId="17" fillId="4" borderId="25" xfId="0" applyFont="1" applyFill="1" applyBorder="1" applyAlignment="1" applyProtection="1">
      <alignment horizontal="center" vertical="center" wrapText="1"/>
      <protection locked="0"/>
    </xf>
    <xf numFmtId="0" fontId="17" fillId="4" borderId="7" xfId="0" applyFont="1" applyFill="1" applyBorder="1" applyAlignment="1" applyProtection="1">
      <alignment horizontal="center" vertical="center" wrapText="1"/>
      <protection locked="0"/>
    </xf>
    <xf numFmtId="0" fontId="17" fillId="4" borderId="30" xfId="0" applyFont="1" applyFill="1" applyBorder="1" applyAlignment="1" applyProtection="1">
      <alignment horizontal="center" vertical="center" wrapText="1"/>
      <protection locked="0"/>
    </xf>
    <xf numFmtId="0" fontId="40" fillId="4" borderId="11" xfId="0" applyFont="1" applyFill="1" applyBorder="1" applyAlignment="1" applyProtection="1">
      <alignment horizontal="center" vertical="center" wrapText="1"/>
      <protection locked="0"/>
    </xf>
    <xf numFmtId="0" fontId="17" fillId="4" borderId="22" xfId="0" applyFont="1" applyFill="1" applyBorder="1" applyAlignment="1" applyProtection="1">
      <alignment horizontal="center" vertical="center" wrapText="1"/>
      <protection locked="0"/>
    </xf>
    <xf numFmtId="0" fontId="17" fillId="4" borderId="16"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0" fillId="4" borderId="22" xfId="0" applyFill="1" applyBorder="1" applyAlignment="1" applyProtection="1">
      <alignment horizontal="left" vertical="center"/>
      <protection locked="0"/>
    </xf>
    <xf numFmtId="0" fontId="0" fillId="4" borderId="16" xfId="0" applyFill="1" applyBorder="1" applyAlignment="1" applyProtection="1">
      <alignment horizontal="left" vertical="center"/>
      <protection locked="0"/>
    </xf>
    <xf numFmtId="0" fontId="0" fillId="4" borderId="22" xfId="0" applyFill="1" applyBorder="1" applyAlignment="1" applyProtection="1">
      <alignment horizontal="center" vertical="center"/>
      <protection locked="0"/>
    </xf>
    <xf numFmtId="0" fontId="24" fillId="4" borderId="28" xfId="0" applyFont="1" applyFill="1" applyBorder="1" applyAlignment="1">
      <alignment horizontal="center" vertical="center" wrapText="1"/>
    </xf>
    <xf numFmtId="0" fontId="26" fillId="7" borderId="24" xfId="0" applyFont="1" applyFill="1" applyBorder="1" applyAlignment="1" applyProtection="1">
      <alignment horizontal="center" vertical="center"/>
      <protection locked="0"/>
    </xf>
    <xf numFmtId="0" fontId="0" fillId="7" borderId="10" xfId="0" applyFill="1" applyBorder="1" applyAlignment="1" applyProtection="1">
      <alignment horizontal="center" vertical="center"/>
      <protection locked="0"/>
    </xf>
    <xf numFmtId="0" fontId="0" fillId="7" borderId="25" xfId="0" applyFill="1" applyBorder="1" applyAlignment="1" applyProtection="1">
      <alignment horizontal="center" vertical="center"/>
      <protection locked="0"/>
    </xf>
    <xf numFmtId="0" fontId="0" fillId="7" borderId="9" xfId="0" applyFill="1" applyBorder="1" applyAlignment="1" applyProtection="1">
      <alignment horizontal="center" vertical="center"/>
      <protection locked="0"/>
    </xf>
    <xf numFmtId="0" fontId="0" fillId="7" borderId="7" xfId="0" applyFill="1" applyBorder="1" applyAlignment="1" applyProtection="1">
      <alignment horizontal="center" vertical="center"/>
      <protection locked="0"/>
    </xf>
    <xf numFmtId="0" fontId="0" fillId="7" borderId="30" xfId="0" applyFill="1" applyBorder="1" applyAlignment="1" applyProtection="1">
      <alignment horizontal="center" vertical="center"/>
      <protection locked="0"/>
    </xf>
    <xf numFmtId="0" fontId="33" fillId="4" borderId="19" xfId="0" applyFont="1" applyFill="1" applyBorder="1" applyAlignment="1">
      <alignment horizontal="center" vertical="center" wrapText="1"/>
    </xf>
    <xf numFmtId="0" fontId="24" fillId="4" borderId="20" xfId="0" applyFont="1" applyFill="1" applyBorder="1" applyAlignment="1">
      <alignment horizontal="center" vertical="center" wrapText="1"/>
    </xf>
    <xf numFmtId="0" fontId="24" fillId="7" borderId="1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24" fillId="7" borderId="21" xfId="0" applyFont="1" applyFill="1" applyBorder="1" applyAlignment="1">
      <alignment horizontal="center" vertical="center" wrapText="1"/>
    </xf>
    <xf numFmtId="0" fontId="17" fillId="4" borderId="24" xfId="0" applyFont="1" applyFill="1" applyBorder="1" applyAlignment="1" applyProtection="1">
      <alignment horizontal="center" vertical="center"/>
      <protection locked="0"/>
    </xf>
    <xf numFmtId="0" fontId="17" fillId="4" borderId="25" xfId="0" applyFont="1" applyFill="1" applyBorder="1" applyAlignment="1" applyProtection="1">
      <alignment horizontal="center" vertical="center"/>
      <protection locked="0"/>
    </xf>
    <xf numFmtId="0" fontId="17" fillId="4" borderId="9" xfId="0" applyFont="1" applyFill="1" applyBorder="1" applyAlignment="1" applyProtection="1">
      <alignment horizontal="center" vertical="center"/>
      <protection locked="0"/>
    </xf>
    <xf numFmtId="0" fontId="17" fillId="4" borderId="30" xfId="0" applyFont="1" applyFill="1" applyBorder="1" applyAlignment="1" applyProtection="1">
      <alignment horizontal="center" vertical="center"/>
      <protection locked="0"/>
    </xf>
    <xf numFmtId="0" fontId="40" fillId="4" borderId="24" xfId="0" applyFont="1" applyFill="1" applyBorder="1" applyAlignment="1" applyProtection="1">
      <alignment horizontal="center" vertical="center"/>
      <protection locked="0"/>
    </xf>
    <xf numFmtId="0" fontId="17" fillId="4" borderId="10" xfId="0" applyFont="1" applyFill="1" applyBorder="1" applyAlignment="1" applyProtection="1">
      <alignment horizontal="center" vertical="center"/>
      <protection locked="0"/>
    </xf>
    <xf numFmtId="0" fontId="17" fillId="4" borderId="7" xfId="0" applyFont="1" applyFill="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26" fillId="10" borderId="11" xfId="0" applyFont="1" applyFill="1" applyBorder="1" applyAlignment="1" applyProtection="1">
      <alignment horizontal="center" wrapText="1"/>
      <protection locked="0"/>
    </xf>
    <xf numFmtId="0" fontId="17" fillId="4" borderId="11" xfId="0" applyFont="1" applyFill="1" applyBorder="1" applyAlignment="1">
      <alignment horizontal="center" vertical="center"/>
    </xf>
    <xf numFmtId="0" fontId="17" fillId="4" borderId="22" xfId="0" applyFont="1" applyFill="1" applyBorder="1" applyAlignment="1">
      <alignment horizontal="center" vertical="center"/>
    </xf>
    <xf numFmtId="0" fontId="0" fillId="4" borderId="22" xfId="0" applyFill="1" applyBorder="1" applyAlignment="1">
      <alignment horizontal="center" vertical="center"/>
    </xf>
    <xf numFmtId="0" fontId="0" fillId="4" borderId="16" xfId="0" applyFill="1" applyBorder="1" applyAlignment="1">
      <alignment horizontal="center" vertical="center"/>
    </xf>
    <xf numFmtId="0" fontId="24" fillId="0" borderId="24" xfId="0" applyFont="1" applyBorder="1" applyAlignment="1">
      <alignment horizontal="center" vertical="center" wrapText="1"/>
    </xf>
    <xf numFmtId="0" fontId="24" fillId="0" borderId="10" xfId="0" applyFont="1" applyBorder="1" applyAlignment="1">
      <alignment horizontal="center" vertical="center" wrapText="1"/>
    </xf>
    <xf numFmtId="0" fontId="40" fillId="0" borderId="6" xfId="0" applyFont="1" applyBorder="1" applyAlignment="1">
      <alignment horizontal="center" vertical="center"/>
    </xf>
    <xf numFmtId="9" fontId="24" fillId="0" borderId="6" xfId="1" applyFont="1" applyBorder="1" applyAlignment="1">
      <alignment horizontal="center" vertical="center"/>
    </xf>
    <xf numFmtId="0" fontId="0" fillId="0" borderId="0" xfId="0" applyAlignment="1">
      <alignment horizontal="center" vertical="center" wrapText="1"/>
    </xf>
    <xf numFmtId="0" fontId="0" fillId="4" borderId="11" xfId="0" applyFill="1" applyBorder="1" applyAlignment="1">
      <alignment horizontal="center" wrapText="1"/>
    </xf>
    <xf numFmtId="0" fontId="0" fillId="4" borderId="16" xfId="0" applyFill="1" applyBorder="1" applyAlignment="1">
      <alignment horizontal="center" wrapText="1"/>
    </xf>
    <xf numFmtId="0" fontId="25" fillId="2" borderId="11" xfId="0" applyFont="1" applyFill="1" applyBorder="1" applyAlignment="1">
      <alignment horizontal="center" vertical="center"/>
    </xf>
    <xf numFmtId="0" fontId="25" fillId="2" borderId="16" xfId="0" applyFont="1" applyFill="1" applyBorder="1" applyAlignment="1">
      <alignment horizontal="center" vertical="center"/>
    </xf>
    <xf numFmtId="0" fontId="0" fillId="3" borderId="6" xfId="0" applyFill="1" applyBorder="1"/>
    <xf numFmtId="0" fontId="33" fillId="0" borderId="26" xfId="0" applyFont="1" applyBorder="1" applyAlignment="1">
      <alignment horizontal="center" vertical="center" wrapText="1"/>
    </xf>
    <xf numFmtId="0" fontId="24" fillId="0" borderId="9" xfId="0" applyFont="1" applyBorder="1" applyAlignment="1">
      <alignment horizontal="center" vertical="center" wrapText="1"/>
    </xf>
    <xf numFmtId="0" fontId="33" fillId="11" borderId="34" xfId="0" applyFont="1" applyFill="1" applyBorder="1" applyAlignment="1">
      <alignment horizontal="center" vertical="center" wrapText="1"/>
    </xf>
    <xf numFmtId="0" fontId="24" fillId="11" borderId="1"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7" fillId="0" borderId="28" xfId="0" applyFont="1" applyBorder="1" applyAlignment="1">
      <alignment horizontal="center" vertical="center"/>
    </xf>
    <xf numFmtId="0" fontId="24" fillId="0" borderId="28"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1" xfId="0" applyFont="1" applyBorder="1" applyAlignment="1">
      <alignment horizontal="center" vertical="center" wrapText="1"/>
    </xf>
    <xf numFmtId="0" fontId="33" fillId="0" borderId="40" xfId="0" applyFont="1" applyBorder="1" applyAlignment="1">
      <alignment horizontal="center" vertical="center" wrapText="1"/>
    </xf>
    <xf numFmtId="0" fontId="24" fillId="0" borderId="23" xfId="0" applyFont="1" applyBorder="1" applyAlignment="1">
      <alignment horizontal="center" vertical="center" wrapText="1"/>
    </xf>
    <xf numFmtId="0" fontId="0" fillId="0" borderId="18" xfId="0" applyBorder="1" applyAlignment="1">
      <alignment horizontal="center"/>
    </xf>
    <xf numFmtId="0" fontId="25" fillId="2" borderId="24" xfId="0" applyFont="1" applyFill="1" applyBorder="1" applyAlignment="1">
      <alignment horizontal="center" vertical="center"/>
    </xf>
    <xf numFmtId="0" fontId="25" fillId="2" borderId="25" xfId="0" applyFont="1" applyFill="1" applyBorder="1" applyAlignment="1">
      <alignment horizontal="center" vertical="center"/>
    </xf>
    <xf numFmtId="0" fontId="49" fillId="0" borderId="49"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1"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6"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16"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33" fillId="0" borderId="21"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17" xfId="0" applyFont="1" applyBorder="1" applyAlignment="1">
      <alignment horizontal="center" vertical="center" wrapText="1"/>
    </xf>
    <xf numFmtId="0" fontId="26" fillId="4" borderId="11"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17" fillId="6" borderId="23" xfId="0" applyFont="1" applyFill="1" applyBorder="1" applyAlignment="1">
      <alignment horizontal="center" vertical="center"/>
    </xf>
    <xf numFmtId="0" fontId="17" fillId="6" borderId="28" xfId="0" applyFont="1" applyFill="1" applyBorder="1" applyAlignment="1">
      <alignment horizontal="center" vertical="center"/>
    </xf>
    <xf numFmtId="168" fontId="0" fillId="0" borderId="24" xfId="0" applyNumberFormat="1" applyBorder="1" applyAlignment="1">
      <alignment horizontal="center" vertical="center"/>
    </xf>
    <xf numFmtId="168" fontId="0" fillId="0" borderId="25" xfId="0" applyNumberFormat="1" applyBorder="1" applyAlignment="1">
      <alignment horizontal="center" vertical="center"/>
    </xf>
    <xf numFmtId="168" fontId="0" fillId="0" borderId="9" xfId="0" applyNumberFormat="1" applyBorder="1" applyAlignment="1">
      <alignment horizontal="center" vertical="center"/>
    </xf>
    <xf numFmtId="168" fontId="0" fillId="0" borderId="30" xfId="0" applyNumberFormat="1" applyBorder="1" applyAlignment="1">
      <alignment horizontal="center" vertical="center"/>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30" xfId="0" applyFont="1" applyBorder="1" applyAlignment="1">
      <alignment horizontal="center" vertical="center" wrapText="1"/>
    </xf>
    <xf numFmtId="0" fontId="17" fillId="4" borderId="6" xfId="0" applyFont="1" applyFill="1" applyBorder="1" applyAlignment="1">
      <alignment horizontal="center" vertical="center"/>
    </xf>
    <xf numFmtId="169" fontId="0" fillId="4" borderId="6" xfId="0" applyNumberFormat="1"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25" xfId="0" applyFill="1" applyBorder="1" applyAlignment="1">
      <alignment horizontal="center" vertical="center"/>
    </xf>
    <xf numFmtId="0" fontId="0" fillId="4" borderId="30" xfId="0" applyFill="1" applyBorder="1" applyAlignment="1">
      <alignment horizontal="center" vertical="center"/>
    </xf>
    <xf numFmtId="0" fontId="17" fillId="4" borderId="6" xfId="0" applyFont="1" applyFill="1" applyBorder="1" applyAlignment="1">
      <alignment horizontal="center" vertical="center" wrapText="1"/>
    </xf>
    <xf numFmtId="0" fontId="0" fillId="4" borderId="6" xfId="0" applyFill="1" applyBorder="1" applyAlignment="1">
      <alignment horizontal="center" vertical="center"/>
    </xf>
    <xf numFmtId="0" fontId="40" fillId="4" borderId="23"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23" xfId="0" applyFont="1" applyFill="1" applyBorder="1" applyAlignment="1">
      <alignment horizontal="center" vertical="center"/>
    </xf>
    <xf numFmtId="0" fontId="17" fillId="4" borderId="28" xfId="0" applyFont="1" applyFill="1" applyBorder="1" applyAlignment="1">
      <alignment horizontal="center" vertical="center"/>
    </xf>
    <xf numFmtId="0" fontId="0" fillId="4" borderId="24"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9" xfId="0" applyFill="1" applyBorder="1" applyAlignment="1">
      <alignment horizontal="center" vertical="center" wrapText="1"/>
    </xf>
    <xf numFmtId="0" fontId="0" fillId="4" borderId="7" xfId="0" applyFill="1" applyBorder="1" applyAlignment="1">
      <alignment horizontal="center" vertical="center" wrapText="1"/>
    </xf>
    <xf numFmtId="9" fontId="26" fillId="4" borderId="1" xfId="0" applyNumberFormat="1" applyFont="1" applyFill="1" applyBorder="1" applyAlignment="1">
      <alignment vertical="center"/>
    </xf>
    <xf numFmtId="0" fontId="0" fillId="4" borderId="1" xfId="0" applyFill="1" applyBorder="1" applyAlignment="1">
      <alignment vertical="center"/>
    </xf>
    <xf numFmtId="168" fontId="0" fillId="9" borderId="6" xfId="0" applyNumberFormat="1" applyFill="1" applyBorder="1" applyAlignment="1">
      <alignment horizontal="center" vertical="center"/>
    </xf>
    <xf numFmtId="0" fontId="0" fillId="7" borderId="6" xfId="0" applyFill="1" applyBorder="1" applyAlignment="1">
      <alignment horizontal="center" vertical="center"/>
    </xf>
    <xf numFmtId="0" fontId="0" fillId="0" borderId="6" xfId="0" applyBorder="1" applyAlignment="1">
      <alignment horizontal="center" vertical="center"/>
    </xf>
    <xf numFmtId="0" fontId="26" fillId="6" borderId="10" xfId="0" applyFont="1" applyFill="1" applyBorder="1" applyAlignment="1" applyProtection="1">
      <alignment horizontal="center" vertical="center"/>
      <protection locked="0"/>
    </xf>
    <xf numFmtId="0" fontId="26" fillId="6" borderId="25" xfId="0" applyFont="1" applyFill="1" applyBorder="1" applyAlignment="1" applyProtection="1">
      <alignment horizontal="center" vertical="center"/>
      <protection locked="0"/>
    </xf>
    <xf numFmtId="0" fontId="26" fillId="6" borderId="7" xfId="0" applyFont="1" applyFill="1" applyBorder="1" applyAlignment="1" applyProtection="1">
      <alignment horizontal="center" vertical="center"/>
      <protection locked="0"/>
    </xf>
    <xf numFmtId="0" fontId="26" fillId="6" borderId="30" xfId="0" applyFont="1" applyFill="1" applyBorder="1" applyAlignment="1" applyProtection="1">
      <alignment horizontal="center" vertical="center"/>
      <protection locked="0"/>
    </xf>
    <xf numFmtId="165" fontId="0" fillId="0" borderId="21" xfId="0" applyNumberFormat="1" applyBorder="1" applyAlignment="1" applyProtection="1">
      <alignment horizontal="center"/>
      <protection locked="0"/>
    </xf>
    <xf numFmtId="165" fontId="0" fillId="0" borderId="22" xfId="0" applyNumberFormat="1" applyBorder="1" applyAlignment="1" applyProtection="1">
      <alignment horizontal="center"/>
      <protection locked="0"/>
    </xf>
    <xf numFmtId="165" fontId="0" fillId="0" borderId="16" xfId="0" applyNumberFormat="1" applyBorder="1" applyAlignment="1" applyProtection="1">
      <alignment horizontal="center"/>
      <protection locked="0"/>
    </xf>
    <xf numFmtId="165" fontId="0" fillId="0" borderId="21" xfId="0" applyNumberFormat="1" applyBorder="1" applyAlignment="1" applyProtection="1">
      <alignment horizontal="center" wrapText="1"/>
      <protection locked="0"/>
    </xf>
    <xf numFmtId="165" fontId="0" fillId="0" borderId="22" xfId="0" applyNumberFormat="1" applyBorder="1" applyAlignment="1" applyProtection="1">
      <alignment horizontal="center" wrapText="1"/>
      <protection locked="0"/>
    </xf>
    <xf numFmtId="165" fontId="0" fillId="0" borderId="16" xfId="0" applyNumberFormat="1" applyBorder="1" applyAlignment="1" applyProtection="1">
      <alignment horizontal="center" wrapText="1"/>
      <protection locked="0"/>
    </xf>
    <xf numFmtId="0" fontId="0" fillId="4" borderId="16" xfId="0" applyFill="1" applyBorder="1" applyAlignment="1" applyProtection="1">
      <alignment horizontal="center" vertical="center"/>
      <protection locked="0"/>
    </xf>
    <xf numFmtId="0" fontId="44" fillId="4" borderId="22" xfId="0" applyFont="1" applyFill="1" applyBorder="1" applyAlignment="1" applyProtection="1">
      <alignment horizontal="center" vertical="center" wrapText="1"/>
      <protection locked="0"/>
    </xf>
    <xf numFmtId="0" fontId="40" fillId="4" borderId="22" xfId="0" applyFont="1" applyFill="1" applyBorder="1" applyAlignment="1" applyProtection="1">
      <alignment horizontal="center" vertical="center" wrapText="1"/>
      <protection locked="0"/>
    </xf>
    <xf numFmtId="0" fontId="33" fillId="7" borderId="16" xfId="0" applyFont="1" applyFill="1" applyBorder="1" applyAlignment="1">
      <alignment horizontal="center" vertical="center" wrapText="1"/>
    </xf>
    <xf numFmtId="0" fontId="37" fillId="0" borderId="0" xfId="0" applyFont="1" applyAlignment="1">
      <alignment horizontal="center" vertical="center" wrapText="1"/>
    </xf>
    <xf numFmtId="166" fontId="26" fillId="7" borderId="11" xfId="0" applyNumberFormat="1" applyFont="1" applyFill="1" applyBorder="1" applyAlignment="1">
      <alignment horizontal="center"/>
    </xf>
    <xf numFmtId="166" fontId="26" fillId="7" borderId="22" xfId="0" applyNumberFormat="1" applyFont="1" applyFill="1" applyBorder="1" applyAlignment="1">
      <alignment horizontal="center"/>
    </xf>
    <xf numFmtId="166" fontId="26" fillId="7" borderId="16" xfId="0" applyNumberFormat="1" applyFont="1" applyFill="1" applyBorder="1" applyAlignment="1">
      <alignment horizontal="center"/>
    </xf>
    <xf numFmtId="0" fontId="33" fillId="4" borderId="24"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33" fillId="4" borderId="25"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3" fillId="4" borderId="30" xfId="0" applyFont="1" applyFill="1" applyBorder="1" applyAlignment="1">
      <alignment horizontal="center" vertical="center" wrapText="1"/>
    </xf>
    <xf numFmtId="165" fontId="21" fillId="0" borderId="21" xfId="0" applyNumberFormat="1" applyFont="1" applyBorder="1" applyAlignment="1">
      <alignment horizontal="center"/>
    </xf>
    <xf numFmtId="165" fontId="21" fillId="0" borderId="22" xfId="0" applyNumberFormat="1" applyFont="1" applyBorder="1" applyAlignment="1">
      <alignment horizontal="center"/>
    </xf>
    <xf numFmtId="165" fontId="21" fillId="0" borderId="16" xfId="0" applyNumberFormat="1" applyFont="1" applyBorder="1" applyAlignment="1">
      <alignment horizontal="center"/>
    </xf>
    <xf numFmtId="168" fontId="0" fillId="9" borderId="6" xfId="0" applyNumberFormat="1" applyFill="1" applyBorder="1" applyAlignment="1" applyProtection="1">
      <alignment vertical="center"/>
      <protection locked="0"/>
    </xf>
    <xf numFmtId="0" fontId="0" fillId="4" borderId="6" xfId="0" applyFill="1" applyBorder="1" applyAlignment="1" applyProtection="1">
      <alignment vertical="center"/>
      <protection locked="0"/>
    </xf>
    <xf numFmtId="0" fontId="0" fillId="4" borderId="52"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17" fillId="4" borderId="2" xfId="0" applyFont="1" applyFill="1" applyBorder="1" applyAlignment="1" applyProtection="1">
      <alignment horizontal="center" vertical="center"/>
      <protection locked="0"/>
    </xf>
    <xf numFmtId="0" fontId="17" fillId="4" borderId="3" xfId="0" applyFont="1" applyFill="1" applyBorder="1" applyAlignment="1" applyProtection="1">
      <alignment horizontal="center" vertical="center"/>
      <protection locked="0"/>
    </xf>
    <xf numFmtId="0" fontId="17" fillId="4" borderId="39" xfId="0" applyFont="1" applyFill="1" applyBorder="1" applyAlignment="1" applyProtection="1">
      <alignment horizontal="center" vertical="center"/>
      <protection locked="0"/>
    </xf>
    <xf numFmtId="0" fontId="17" fillId="4" borderId="4" xfId="0" applyFont="1" applyFill="1" applyBorder="1" applyAlignment="1" applyProtection="1">
      <alignment horizontal="center" vertical="center"/>
      <protection locked="0"/>
    </xf>
    <xf numFmtId="0" fontId="17" fillId="4" borderId="5" xfId="0" applyFont="1" applyFill="1" applyBorder="1" applyAlignment="1" applyProtection="1">
      <alignment horizontal="center" vertical="center"/>
      <protection locked="0"/>
    </xf>
    <xf numFmtId="0" fontId="17" fillId="4" borderId="38" xfId="0" applyFont="1" applyFill="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0" fillId="7" borderId="24" xfId="0" applyFill="1" applyBorder="1" applyAlignment="1" applyProtection="1">
      <alignment horizontal="center" vertical="center"/>
      <protection locked="0"/>
    </xf>
    <xf numFmtId="0" fontId="0" fillId="10" borderId="11" xfId="0" applyFill="1" applyBorder="1" applyAlignment="1">
      <alignment horizontal="center" wrapText="1"/>
    </xf>
    <xf numFmtId="0" fontId="0" fillId="10" borderId="22" xfId="0" applyFill="1" applyBorder="1" applyAlignment="1">
      <alignment horizontal="center" wrapText="1"/>
    </xf>
    <xf numFmtId="0" fontId="0" fillId="10" borderId="16" xfId="0" applyFill="1" applyBorder="1" applyAlignment="1">
      <alignment horizontal="center" wrapText="1"/>
    </xf>
    <xf numFmtId="0" fontId="25" fillId="2" borderId="22" xfId="0" applyFont="1" applyFill="1" applyBorder="1" applyAlignment="1">
      <alignment horizontal="center" vertical="center"/>
    </xf>
    <xf numFmtId="0" fontId="26" fillId="10" borderId="11" xfId="0" applyFont="1" applyFill="1" applyBorder="1" applyAlignment="1">
      <alignment horizontal="center" wrapText="1"/>
    </xf>
    <xf numFmtId="0" fontId="26" fillId="0" borderId="11" xfId="0" applyFont="1" applyBorder="1" applyAlignment="1">
      <alignment horizontal="center"/>
    </xf>
    <xf numFmtId="165" fontId="0" fillId="0" borderId="21" xfId="0" applyNumberFormat="1" applyBorder="1" applyAlignment="1">
      <alignment horizontal="center"/>
    </xf>
    <xf numFmtId="165" fontId="0" fillId="0" borderId="22" xfId="0" applyNumberFormat="1" applyBorder="1" applyAlignment="1">
      <alignment horizontal="center"/>
    </xf>
    <xf numFmtId="165" fontId="0" fillId="0" borderId="16" xfId="0" applyNumberFormat="1" applyBorder="1" applyAlignment="1">
      <alignment horizontal="center"/>
    </xf>
    <xf numFmtId="165" fontId="0" fillId="0" borderId="21" xfId="0" applyNumberFormat="1" applyBorder="1" applyAlignment="1">
      <alignment horizontal="center" wrapText="1"/>
    </xf>
    <xf numFmtId="165" fontId="0" fillId="0" borderId="22" xfId="0" applyNumberFormat="1" applyBorder="1" applyAlignment="1">
      <alignment horizontal="center" wrapText="1"/>
    </xf>
    <xf numFmtId="165" fontId="0" fillId="0" borderId="16" xfId="0" applyNumberFormat="1" applyBorder="1" applyAlignment="1">
      <alignment horizontal="center" wrapText="1"/>
    </xf>
    <xf numFmtId="0" fontId="17" fillId="6" borderId="24" xfId="0" applyFont="1" applyFill="1" applyBorder="1" applyAlignment="1">
      <alignment horizontal="center" vertical="center"/>
    </xf>
    <xf numFmtId="0" fontId="17" fillId="6" borderId="10" xfId="0" applyFont="1" applyFill="1" applyBorder="1" applyAlignment="1">
      <alignment horizontal="center" vertical="center"/>
    </xf>
    <xf numFmtId="0" fontId="17" fillId="6" borderId="9" xfId="0" applyFont="1" applyFill="1" applyBorder="1" applyAlignment="1">
      <alignment horizontal="center" vertical="center"/>
    </xf>
    <xf numFmtId="0" fontId="17" fillId="6" borderId="7" xfId="0" applyFont="1" applyFill="1" applyBorder="1" applyAlignment="1">
      <alignment horizontal="center" vertical="center"/>
    </xf>
    <xf numFmtId="14" fontId="26" fillId="6" borderId="10" xfId="0" applyNumberFormat="1" applyFont="1" applyFill="1" applyBorder="1" applyAlignment="1">
      <alignment horizontal="center" vertical="center"/>
    </xf>
    <xf numFmtId="0" fontId="26" fillId="6" borderId="25"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30" xfId="0" applyFont="1" applyFill="1" applyBorder="1" applyAlignment="1">
      <alignment horizontal="center" vertical="center"/>
    </xf>
    <xf numFmtId="0" fontId="17" fillId="0" borderId="10" xfId="0" applyFont="1" applyBorder="1" applyAlignment="1">
      <alignment horizontal="center" vertical="center" wrapText="1"/>
    </xf>
    <xf numFmtId="0" fontId="17" fillId="0" borderId="7" xfId="0" applyFont="1" applyBorder="1" applyAlignment="1">
      <alignment horizontal="center" vertical="center" wrapText="1"/>
    </xf>
    <xf numFmtId="168" fontId="0" fillId="0" borderId="6" xfId="0" applyNumberFormat="1" applyBorder="1" applyAlignment="1">
      <alignment horizontal="center" vertical="center"/>
    </xf>
    <xf numFmtId="169" fontId="40" fillId="4" borderId="24" xfId="0" applyNumberFormat="1" applyFont="1" applyFill="1" applyBorder="1" applyAlignment="1">
      <alignment horizontal="center" vertical="center"/>
    </xf>
    <xf numFmtId="169" fontId="40" fillId="4" borderId="10" xfId="0" applyNumberFormat="1" applyFont="1" applyFill="1" applyBorder="1" applyAlignment="1">
      <alignment horizontal="center" vertical="center"/>
    </xf>
    <xf numFmtId="169" fontId="40" fillId="4" borderId="9" xfId="0" applyNumberFormat="1" applyFont="1" applyFill="1" applyBorder="1" applyAlignment="1">
      <alignment horizontal="center" vertical="center"/>
    </xf>
    <xf numFmtId="169" fontId="40" fillId="4" borderId="7" xfId="0" applyNumberFormat="1" applyFont="1" applyFill="1" applyBorder="1" applyAlignment="1">
      <alignment horizontal="center" vertical="center"/>
    </xf>
    <xf numFmtId="169" fontId="26" fillId="4" borderId="10" xfId="0" applyNumberFormat="1" applyFont="1" applyFill="1" applyBorder="1" applyAlignment="1">
      <alignment horizontal="center" vertical="center"/>
    </xf>
    <xf numFmtId="169" fontId="0" fillId="4" borderId="10" xfId="0" applyNumberFormat="1" applyFill="1" applyBorder="1" applyAlignment="1">
      <alignment horizontal="center" vertical="center"/>
    </xf>
    <xf numFmtId="169" fontId="0" fillId="4" borderId="25" xfId="0" applyNumberFormat="1" applyFill="1" applyBorder="1" applyAlignment="1">
      <alignment horizontal="center" vertical="center"/>
    </xf>
    <xf numFmtId="169" fontId="0" fillId="4" borderId="7" xfId="0" applyNumberFormat="1" applyFill="1" applyBorder="1" applyAlignment="1">
      <alignment horizontal="center" vertical="center"/>
    </xf>
    <xf numFmtId="169" fontId="0" fillId="4" borderId="30" xfId="0" applyNumberFormat="1" applyFill="1" applyBorder="1" applyAlignment="1">
      <alignment horizontal="center" vertical="center"/>
    </xf>
    <xf numFmtId="0" fontId="40" fillId="4" borderId="11" xfId="0" applyFont="1" applyFill="1" applyBorder="1" applyAlignment="1">
      <alignment horizontal="center" vertical="center"/>
    </xf>
    <xf numFmtId="0" fontId="17" fillId="4" borderId="16" xfId="0" applyFont="1" applyFill="1" applyBorder="1" applyAlignment="1">
      <alignment horizontal="center" vertical="center"/>
    </xf>
    <xf numFmtId="0" fontId="40" fillId="4" borderId="11" xfId="0" applyFont="1" applyFill="1" applyBorder="1" applyAlignment="1">
      <alignment horizontal="center" vertical="center" wrapText="1"/>
    </xf>
    <xf numFmtId="0" fontId="40" fillId="4" borderId="22"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0" fillId="4" borderId="11" xfId="0" applyFill="1" applyBorder="1" applyAlignment="1">
      <alignment horizontal="left" vertical="center"/>
    </xf>
    <xf numFmtId="0" fontId="44" fillId="4" borderId="22" xfId="0" applyFont="1" applyFill="1" applyBorder="1" applyAlignment="1">
      <alignment horizontal="center" vertical="center" wrapText="1"/>
    </xf>
    <xf numFmtId="0" fontId="0" fillId="4" borderId="22" xfId="0" applyFill="1" applyBorder="1" applyAlignment="1">
      <alignment horizontal="center" vertical="center" wrapText="1"/>
    </xf>
    <xf numFmtId="0" fontId="0" fillId="4" borderId="22" xfId="0" applyFill="1" applyBorder="1" applyAlignment="1">
      <alignment horizontal="left" vertical="center"/>
    </xf>
    <xf numFmtId="0" fontId="0" fillId="4" borderId="16" xfId="0" applyFill="1" applyBorder="1" applyAlignment="1">
      <alignment horizontal="left" vertical="center"/>
    </xf>
    <xf numFmtId="0" fontId="0" fillId="4" borderId="41" xfId="0" applyFill="1" applyBorder="1" applyAlignment="1">
      <alignment horizontal="center" vertical="center"/>
    </xf>
    <xf numFmtId="0" fontId="0" fillId="4" borderId="43" xfId="0" applyFill="1" applyBorder="1" applyAlignment="1">
      <alignment horizontal="center" vertical="center"/>
    </xf>
    <xf numFmtId="0" fontId="26" fillId="4" borderId="42" xfId="0" applyFont="1" applyFill="1" applyBorder="1" applyAlignment="1">
      <alignment horizontal="center" vertical="center"/>
    </xf>
    <xf numFmtId="0" fontId="0" fillId="4" borderId="44" xfId="0" applyFill="1" applyBorder="1" applyAlignment="1">
      <alignment horizontal="center" vertical="center"/>
    </xf>
    <xf numFmtId="0" fontId="26" fillId="4" borderId="6" xfId="0" applyFont="1" applyFill="1" applyBorder="1" applyAlignment="1">
      <alignment horizontal="center" vertical="center"/>
    </xf>
    <xf numFmtId="0" fontId="40" fillId="4" borderId="24" xfId="0" applyFont="1" applyFill="1" applyBorder="1" applyAlignment="1">
      <alignment horizontal="center" vertical="center" wrapText="1"/>
    </xf>
    <xf numFmtId="0" fontId="40" fillId="4" borderId="10" xfId="0" applyFont="1" applyFill="1" applyBorder="1" applyAlignment="1">
      <alignment horizontal="center" vertical="center" wrapText="1"/>
    </xf>
    <xf numFmtId="0" fontId="40" fillId="4" borderId="9"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0" fillId="4" borderId="36" xfId="0" applyFill="1" applyBorder="1" applyAlignment="1">
      <alignment horizontal="center" vertical="center"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9" fontId="0" fillId="4" borderId="2" xfId="0" applyNumberFormat="1" applyFill="1" applyBorder="1" applyAlignment="1">
      <alignment horizontal="center" vertical="center"/>
    </xf>
    <xf numFmtId="9" fontId="0" fillId="4" borderId="39" xfId="0" applyNumberFormat="1" applyFill="1" applyBorder="1" applyAlignment="1">
      <alignment horizontal="center" vertical="center"/>
    </xf>
    <xf numFmtId="9" fontId="0" fillId="4" borderId="4" xfId="0" applyNumberFormat="1" applyFill="1" applyBorder="1" applyAlignment="1">
      <alignment horizontal="center" vertical="center"/>
    </xf>
    <xf numFmtId="9" fontId="0" fillId="4" borderId="38" xfId="0" applyNumberFormat="1" applyFill="1" applyBorder="1" applyAlignment="1">
      <alignment horizontal="center" vertical="center"/>
    </xf>
    <xf numFmtId="0" fontId="0" fillId="4" borderId="39" xfId="0" applyFill="1" applyBorder="1" applyAlignment="1">
      <alignment horizontal="center" vertical="center"/>
    </xf>
    <xf numFmtId="0" fontId="0" fillId="4" borderId="38" xfId="0" applyFill="1" applyBorder="1" applyAlignment="1">
      <alignment horizontal="center" vertical="center"/>
    </xf>
    <xf numFmtId="0" fontId="26" fillId="4" borderId="39" xfId="0" applyFont="1" applyFill="1" applyBorder="1" applyAlignment="1">
      <alignment horizontal="center" vertical="center"/>
    </xf>
    <xf numFmtId="0" fontId="26" fillId="7" borderId="24" xfId="0" applyFont="1" applyFill="1" applyBorder="1" applyAlignment="1">
      <alignment horizontal="center" vertical="center"/>
    </xf>
    <xf numFmtId="0" fontId="0" fillId="7" borderId="10" xfId="0" applyFill="1" applyBorder="1" applyAlignment="1">
      <alignment horizontal="center" vertical="center"/>
    </xf>
    <xf numFmtId="0" fontId="0" fillId="7" borderId="9" xfId="0" applyFill="1" applyBorder="1" applyAlignment="1">
      <alignment horizontal="center" vertical="center"/>
    </xf>
    <xf numFmtId="0" fontId="0" fillId="7" borderId="7" xfId="0" applyFill="1" applyBorder="1" applyAlignment="1">
      <alignment horizontal="center"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39"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38" xfId="0" applyFont="1" applyFill="1" applyBorder="1" applyAlignment="1">
      <alignment horizontal="center" vertical="center"/>
    </xf>
    <xf numFmtId="0" fontId="40" fillId="4" borderId="10" xfId="0" applyFont="1" applyFill="1" applyBorder="1" applyAlignment="1">
      <alignment horizontal="center" vertical="center"/>
    </xf>
    <xf numFmtId="0" fontId="17" fillId="0" borderId="9" xfId="0" applyFont="1" applyBorder="1" applyAlignment="1">
      <alignment horizontal="center" vertical="center"/>
    </xf>
    <xf numFmtId="0" fontId="17" fillId="0" borderId="7" xfId="0" applyFont="1" applyBorder="1" applyAlignment="1">
      <alignment horizontal="center" vertical="center"/>
    </xf>
    <xf numFmtId="0" fontId="40" fillId="0" borderId="10" xfId="0" applyFont="1" applyBorder="1" applyAlignment="1">
      <alignment horizontal="center" vertical="center"/>
    </xf>
    <xf numFmtId="0" fontId="17" fillId="0" borderId="30" xfId="0" applyFont="1" applyBorder="1" applyAlignment="1">
      <alignment horizontal="center" vertical="center"/>
    </xf>
    <xf numFmtId="0" fontId="26" fillId="0" borderId="0" xfId="0" applyFont="1" applyAlignment="1">
      <alignment wrapText="1"/>
    </xf>
    <xf numFmtId="0" fontId="32" fillId="0" borderId="31" xfId="0" applyFont="1" applyBorder="1" applyAlignment="1">
      <alignment horizontal="center" vertical="center" wrapText="1"/>
    </xf>
    <xf numFmtId="0" fontId="32" fillId="0" borderId="32" xfId="0" applyFont="1" applyBorder="1" applyAlignment="1">
      <alignment horizontal="center" vertical="center" wrapText="1"/>
    </xf>
    <xf numFmtId="0" fontId="38"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39" fillId="0" borderId="0" xfId="0" applyFont="1" applyAlignment="1">
      <alignment horizontal="justify" vertical="center"/>
    </xf>
    <xf numFmtId="0" fontId="26" fillId="0" borderId="0" xfId="0" applyFont="1"/>
    <xf numFmtId="0" fontId="40" fillId="0" borderId="0" xfId="0" applyFont="1"/>
    <xf numFmtId="0" fontId="0" fillId="0" borderId="0" xfId="0" applyAlignment="1">
      <alignment wrapText="1"/>
    </xf>
    <xf numFmtId="0" fontId="40" fillId="0" borderId="0" xfId="0" applyFont="1" applyAlignment="1">
      <alignment horizontal="center" wrapText="1"/>
    </xf>
  </cellXfs>
  <cellStyles count="6">
    <cellStyle name="Excel_BuiltIn_Percent" xfId="1" xr:uid="{00000000-0005-0000-0000-000000000000}"/>
    <cellStyle name="Heading" xfId="2" xr:uid="{00000000-0005-0000-0000-000001000000}"/>
    <cellStyle name="Heading1" xfId="3" xr:uid="{00000000-0005-0000-0000-000002000000}"/>
    <cellStyle name="Normal" xfId="0" builtinId="0" customBuiltin="1"/>
    <cellStyle name="Result" xfId="4" xr:uid="{00000000-0005-0000-0000-000004000000}"/>
    <cellStyle name="Result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38</xdr:row>
      <xdr:rowOff>28575</xdr:rowOff>
    </xdr:from>
    <xdr:to>
      <xdr:col>14</xdr:col>
      <xdr:colOff>238125</xdr:colOff>
      <xdr:row>38</xdr:row>
      <xdr:rowOff>219075</xdr:rowOff>
    </xdr:to>
    <xdr:pic>
      <xdr:nvPicPr>
        <xdr:cNvPr id="1256" name="il_fi" descr="Afficher l'image d'origine">
          <a:extLst>
            <a:ext uri="{FF2B5EF4-FFF2-40B4-BE49-F238E27FC236}">
              <a16:creationId xmlns:a16="http://schemas.microsoft.com/office/drawing/2014/main" id="{00000000-0008-0000-0000-0000E8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5325" y="7686675"/>
          <a:ext cx="2381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851477</xdr:colOff>
      <xdr:row>60</xdr:row>
      <xdr:rowOff>38389</xdr:rowOff>
    </xdr:from>
    <xdr:to>
      <xdr:col>14</xdr:col>
      <xdr:colOff>160770</xdr:colOff>
      <xdr:row>60</xdr:row>
      <xdr:rowOff>257464</xdr:rowOff>
    </xdr:to>
    <xdr:pic>
      <xdr:nvPicPr>
        <xdr:cNvPr id="1257" name="il_fi" descr="Afficher l'image d'origine">
          <a:extLst>
            <a:ext uri="{FF2B5EF4-FFF2-40B4-BE49-F238E27FC236}">
              <a16:creationId xmlns:a16="http://schemas.microsoft.com/office/drawing/2014/main" id="{00000000-0008-0000-0000-0000E9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110113" y="14008389"/>
          <a:ext cx="2762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638175</xdr:colOff>
      <xdr:row>16</xdr:row>
      <xdr:rowOff>123825</xdr:rowOff>
    </xdr:from>
    <xdr:ext cx="276225" cy="247650"/>
    <xdr:pic>
      <xdr:nvPicPr>
        <xdr:cNvPr id="5" name="il_fi" descr="Afficher l'image d'origine">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91150" y="5133975"/>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15</xdr:col>
          <xdr:colOff>209550</xdr:colOff>
          <xdr:row>6</xdr:row>
          <xdr:rowOff>47625</xdr:rowOff>
        </xdr:from>
        <xdr:to>
          <xdr:col>15</xdr:col>
          <xdr:colOff>457200</xdr:colOff>
          <xdr:row>7</xdr:row>
          <xdr:rowOff>114300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6</xdr:row>
          <xdr:rowOff>47625</xdr:rowOff>
        </xdr:from>
        <xdr:to>
          <xdr:col>19</xdr:col>
          <xdr:colOff>457200</xdr:colOff>
          <xdr:row>7</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17</xdr:row>
      <xdr:rowOff>9525</xdr:rowOff>
    </xdr:from>
    <xdr:to>
      <xdr:col>0</xdr:col>
      <xdr:colOff>276225</xdr:colOff>
      <xdr:row>18</xdr:row>
      <xdr:rowOff>1</xdr:rowOff>
    </xdr:to>
    <xdr:pic>
      <xdr:nvPicPr>
        <xdr:cNvPr id="2" name="il_fi" descr="Afficher l'image d'origin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419725"/>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32</xdr:row>
      <xdr:rowOff>28575</xdr:rowOff>
    </xdr:from>
    <xdr:to>
      <xdr:col>8</xdr:col>
      <xdr:colOff>238125</xdr:colOff>
      <xdr:row>32</xdr:row>
      <xdr:rowOff>219075</xdr:rowOff>
    </xdr:to>
    <xdr:pic>
      <xdr:nvPicPr>
        <xdr:cNvPr id="3" name="il_fi" descr="Afficher l'image d'origine">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67725" y="8610600"/>
          <a:ext cx="2381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48</xdr:row>
      <xdr:rowOff>9525</xdr:rowOff>
    </xdr:from>
    <xdr:to>
      <xdr:col>8</xdr:col>
      <xdr:colOff>276225</xdr:colOff>
      <xdr:row>48</xdr:row>
      <xdr:rowOff>228600</xdr:rowOff>
    </xdr:to>
    <xdr:pic>
      <xdr:nvPicPr>
        <xdr:cNvPr id="4" name="il_fi" descr="Afficher l'image d'origine">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467725" y="12030075"/>
          <a:ext cx="2762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38</xdr:row>
      <xdr:rowOff>28575</xdr:rowOff>
    </xdr:from>
    <xdr:to>
      <xdr:col>12</xdr:col>
      <xdr:colOff>238125</xdr:colOff>
      <xdr:row>38</xdr:row>
      <xdr:rowOff>219075</xdr:rowOff>
    </xdr:to>
    <xdr:pic>
      <xdr:nvPicPr>
        <xdr:cNvPr id="2" name="il_fi" descr="Afficher l'image d'origin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01900" y="9410700"/>
          <a:ext cx="2381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880340</xdr:colOff>
      <xdr:row>60</xdr:row>
      <xdr:rowOff>9525</xdr:rowOff>
    </xdr:from>
    <xdr:to>
      <xdr:col>12</xdr:col>
      <xdr:colOff>189634</xdr:colOff>
      <xdr:row>60</xdr:row>
      <xdr:rowOff>228600</xdr:rowOff>
    </xdr:to>
    <xdr:pic>
      <xdr:nvPicPr>
        <xdr:cNvPr id="3" name="il_fi" descr="Afficher l'image d'origine">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97045" y="14196002"/>
          <a:ext cx="2762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167698</xdr:colOff>
      <xdr:row>16</xdr:row>
      <xdr:rowOff>123825</xdr:rowOff>
    </xdr:from>
    <xdr:ext cx="276225" cy="247650"/>
    <xdr:pic>
      <xdr:nvPicPr>
        <xdr:cNvPr id="4" name="il_fi" descr="Afficher l'image d'origine">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47698" y="4799734"/>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13</xdr:col>
          <xdr:colOff>209550</xdr:colOff>
          <xdr:row>6</xdr:row>
          <xdr:rowOff>47625</xdr:rowOff>
        </xdr:from>
        <xdr:to>
          <xdr:col>13</xdr:col>
          <xdr:colOff>457200</xdr:colOff>
          <xdr:row>7</xdr:row>
          <xdr:rowOff>114300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6</xdr:row>
          <xdr:rowOff>47625</xdr:rowOff>
        </xdr:from>
        <xdr:to>
          <xdr:col>17</xdr:col>
          <xdr:colOff>457200</xdr:colOff>
          <xdr:row>7</xdr:row>
          <xdr:rowOff>114300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12</xdr:col>
      <xdr:colOff>0</xdr:colOff>
      <xdr:row>38</xdr:row>
      <xdr:rowOff>28575</xdr:rowOff>
    </xdr:from>
    <xdr:to>
      <xdr:col>12</xdr:col>
      <xdr:colOff>238125</xdr:colOff>
      <xdr:row>38</xdr:row>
      <xdr:rowOff>219075</xdr:rowOff>
    </xdr:to>
    <xdr:pic>
      <xdr:nvPicPr>
        <xdr:cNvPr id="2" name="il_fi" descr="Afficher l'image d'origin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68050" y="9458325"/>
          <a:ext cx="2381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880340</xdr:colOff>
      <xdr:row>60</xdr:row>
      <xdr:rowOff>9525</xdr:rowOff>
    </xdr:from>
    <xdr:to>
      <xdr:col>12</xdr:col>
      <xdr:colOff>189634</xdr:colOff>
      <xdr:row>60</xdr:row>
      <xdr:rowOff>228600</xdr:rowOff>
    </xdr:to>
    <xdr:pic>
      <xdr:nvPicPr>
        <xdr:cNvPr id="3" name="il_fi" descr="Afficher l'image d'origine">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76840" y="14182725"/>
          <a:ext cx="280844"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167698</xdr:colOff>
      <xdr:row>16</xdr:row>
      <xdr:rowOff>123825</xdr:rowOff>
    </xdr:from>
    <xdr:ext cx="276225" cy="247650"/>
    <xdr:pic>
      <xdr:nvPicPr>
        <xdr:cNvPr id="4" name="il_fi" descr="Afficher l'image d'origine">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44523" y="4467225"/>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eraldine.piot\Desktop\Fiches%20SOE%202021\Copie%20de%20Copie%20de%20SOE_CCE_Fiche_recapitulative_24_04_20_version%2025%2004%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e récapitulative"/>
      <sheetName val="Notice"/>
      <sheetName val="Défintions à voir ..."/>
      <sheetName val="Liste multiple"/>
      <sheetName val="Indices conversion"/>
      <sheetName val="Calcul densités"/>
    </sheetNames>
    <sheetDataSet>
      <sheetData sheetId="0"/>
      <sheetData sheetId="1"/>
      <sheetData sheetId="2"/>
      <sheetData sheetId="3">
        <row r="1">
          <cell r="A1" t="str">
            <v>Oui</v>
          </cell>
          <cell r="B1" t="str">
            <v>Non</v>
          </cell>
        </row>
      </sheetData>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V94"/>
  <sheetViews>
    <sheetView showGridLines="0" topLeftCell="A48" zoomScale="70" zoomScaleNormal="70" workbookViewId="0">
      <selection activeCell="P1" sqref="P1:T1"/>
    </sheetView>
  </sheetViews>
  <sheetFormatPr baseColWidth="10" defaultColWidth="10.625" defaultRowHeight="14.25"/>
  <cols>
    <col min="1" max="1" width="29.875" customWidth="1"/>
    <col min="2" max="2" width="16.5" customWidth="1"/>
    <col min="3" max="3" width="10.25" customWidth="1"/>
    <col min="4" max="7" width="13" customWidth="1"/>
    <col min="8" max="8" width="12.5" customWidth="1"/>
    <col min="9" max="9" width="11.625" customWidth="1"/>
    <col min="10" max="10" width="11.875" customWidth="1"/>
    <col min="11" max="12" width="13.75" customWidth="1"/>
    <col min="13" max="13" width="14.625" customWidth="1"/>
    <col min="14" max="14" width="12.75" customWidth="1"/>
    <col min="15" max="15" width="16.25" customWidth="1"/>
    <col min="16" max="16" width="21.375" bestFit="1" customWidth="1"/>
    <col min="17" max="17" width="5" hidden="1" customWidth="1"/>
    <col min="18" max="18" width="14.375" hidden="1" customWidth="1"/>
    <col min="19" max="19" width="1.875" hidden="1" customWidth="1"/>
    <col min="20" max="20" width="30.625" bestFit="1" customWidth="1"/>
    <col min="21" max="21" width="16.75" bestFit="1" customWidth="1"/>
  </cols>
  <sheetData>
    <row r="1" spans="1:20" ht="23.25" customHeight="1">
      <c r="A1" s="53" t="s">
        <v>138</v>
      </c>
      <c r="B1" s="52"/>
      <c r="C1" s="1"/>
      <c r="D1" s="1"/>
      <c r="E1" s="1"/>
      <c r="F1" s="1"/>
      <c r="G1" s="1"/>
      <c r="H1" s="1"/>
      <c r="I1" s="1"/>
      <c r="N1" s="208" t="s">
        <v>0</v>
      </c>
      <c r="O1" s="208"/>
      <c r="P1" s="209"/>
      <c r="Q1" s="209"/>
      <c r="R1" s="209"/>
      <c r="S1" s="209"/>
      <c r="T1" s="209"/>
    </row>
    <row r="2" spans="1:20" ht="13.5" customHeight="1"/>
    <row r="3" spans="1:20">
      <c r="A3" s="210" t="s">
        <v>1</v>
      </c>
    </row>
    <row r="4" spans="1:20" ht="14.1" customHeight="1">
      <c r="A4" s="210"/>
    </row>
    <row r="5" spans="1:20" s="94" customFormat="1" ht="20.100000000000001" customHeight="1">
      <c r="A5" s="302" t="s">
        <v>25</v>
      </c>
      <c r="B5" s="351"/>
      <c r="C5" s="352"/>
      <c r="D5" s="352"/>
      <c r="E5" s="353"/>
      <c r="F5" s="362" t="s">
        <v>39</v>
      </c>
      <c r="G5" s="363"/>
      <c r="H5" s="366"/>
      <c r="I5" s="367"/>
      <c r="J5" s="363"/>
      <c r="K5" s="369" t="s">
        <v>2</v>
      </c>
      <c r="L5" s="369"/>
      <c r="M5" s="369"/>
      <c r="N5" s="319"/>
      <c r="O5" s="320"/>
      <c r="P5" s="320"/>
      <c r="Q5" s="320"/>
      <c r="R5" s="320"/>
      <c r="S5" s="320"/>
      <c r="T5" s="321"/>
    </row>
    <row r="6" spans="1:20" s="94" customFormat="1" ht="20.100000000000001" customHeight="1">
      <c r="A6" s="303"/>
      <c r="B6" s="354"/>
      <c r="C6" s="355"/>
      <c r="D6" s="355"/>
      <c r="E6" s="356"/>
      <c r="F6" s="364"/>
      <c r="G6" s="365"/>
      <c r="H6" s="364"/>
      <c r="I6" s="368"/>
      <c r="J6" s="365"/>
      <c r="K6" s="369"/>
      <c r="L6" s="369"/>
      <c r="M6" s="369"/>
      <c r="N6" s="322"/>
      <c r="O6" s="323"/>
      <c r="P6" s="323"/>
      <c r="Q6" s="323"/>
      <c r="R6" s="323"/>
      <c r="S6" s="323"/>
      <c r="T6" s="324"/>
    </row>
    <row r="7" spans="1:20" s="94" customFormat="1" ht="14.85" customHeight="1">
      <c r="A7" s="302" t="s">
        <v>3</v>
      </c>
      <c r="B7" s="223" t="s">
        <v>4</v>
      </c>
      <c r="C7" s="224"/>
      <c r="D7" s="329"/>
      <c r="E7" s="330"/>
      <c r="F7" s="331"/>
      <c r="G7" s="227" t="s">
        <v>5</v>
      </c>
      <c r="H7" s="328"/>
      <c r="I7" s="227" t="s">
        <v>33</v>
      </c>
      <c r="J7" s="215" t="s">
        <v>136</v>
      </c>
      <c r="K7" s="227" t="s">
        <v>42</v>
      </c>
      <c r="L7" s="325"/>
      <c r="M7" s="325"/>
      <c r="N7" s="325"/>
      <c r="O7" s="325"/>
      <c r="P7" s="217" t="s">
        <v>135</v>
      </c>
      <c r="Q7" s="118"/>
      <c r="R7" s="118"/>
      <c r="S7" s="118"/>
      <c r="T7" s="217" t="s">
        <v>136</v>
      </c>
    </row>
    <row r="8" spans="1:20" s="94" customFormat="1" ht="15.75" customHeight="1">
      <c r="A8" s="303"/>
      <c r="B8" s="225"/>
      <c r="C8" s="226"/>
      <c r="D8" s="332"/>
      <c r="E8" s="333"/>
      <c r="F8" s="334"/>
      <c r="G8" s="228"/>
      <c r="H8" s="216"/>
      <c r="I8" s="228"/>
      <c r="J8" s="216"/>
      <c r="K8" s="228"/>
      <c r="L8" s="326"/>
      <c r="M8" s="326"/>
      <c r="N8" s="326"/>
      <c r="O8" s="326"/>
      <c r="P8" s="218"/>
      <c r="Q8" s="119"/>
      <c r="R8" s="119"/>
      <c r="S8" s="119"/>
      <c r="T8" s="218"/>
    </row>
    <row r="9" spans="1:20" s="94" customFormat="1" ht="29.85" customHeight="1">
      <c r="A9" s="150" t="s">
        <v>196</v>
      </c>
      <c r="B9" s="219" t="s">
        <v>27</v>
      </c>
      <c r="C9" s="220"/>
      <c r="D9" s="221"/>
      <c r="E9" s="222"/>
      <c r="F9" s="222"/>
      <c r="G9" s="222"/>
      <c r="H9" s="222"/>
      <c r="I9" s="222"/>
      <c r="J9" s="222"/>
      <c r="K9" s="335" t="s">
        <v>165</v>
      </c>
      <c r="L9" s="336"/>
      <c r="M9" s="336"/>
      <c r="N9" s="336"/>
      <c r="O9" s="339"/>
      <c r="P9" s="339"/>
      <c r="Q9" s="339"/>
      <c r="R9" s="339"/>
      <c r="S9" s="339"/>
      <c r="T9" s="340"/>
    </row>
    <row r="10" spans="1:20" s="94" customFormat="1" ht="35.85" customHeight="1">
      <c r="A10" s="151" t="s">
        <v>167</v>
      </c>
      <c r="B10" s="220"/>
      <c r="C10" s="220"/>
      <c r="D10" s="222"/>
      <c r="E10" s="222"/>
      <c r="F10" s="222"/>
      <c r="G10" s="222"/>
      <c r="H10" s="222"/>
      <c r="I10" s="222"/>
      <c r="J10" s="222"/>
      <c r="K10" s="337"/>
      <c r="L10" s="338"/>
      <c r="M10" s="338"/>
      <c r="N10" s="341"/>
      <c r="O10" s="341"/>
      <c r="P10" s="341"/>
      <c r="Q10" s="341"/>
      <c r="R10" s="341"/>
      <c r="S10" s="341"/>
      <c r="T10" s="342"/>
    </row>
    <row r="11" spans="1:20" s="94" customFormat="1" ht="35.85" customHeight="1">
      <c r="A11" s="125" t="s">
        <v>26</v>
      </c>
      <c r="B11" s="313" t="s">
        <v>142</v>
      </c>
      <c r="C11" s="314"/>
      <c r="D11" s="120" t="s">
        <v>143</v>
      </c>
      <c r="E11" s="203"/>
      <c r="F11" s="203"/>
      <c r="G11" s="203"/>
      <c r="H11" s="203"/>
      <c r="I11" s="203"/>
      <c r="J11" s="204"/>
      <c r="K11" s="343" t="s">
        <v>141</v>
      </c>
      <c r="L11" s="344"/>
      <c r="M11" s="344"/>
      <c r="N11" s="344"/>
      <c r="O11" s="344"/>
      <c r="P11" s="344"/>
      <c r="Q11" s="344"/>
      <c r="R11" s="344"/>
      <c r="S11" s="344"/>
      <c r="T11" s="345"/>
    </row>
    <row r="12" spans="1:20" s="94" customFormat="1" ht="36.75" customHeight="1">
      <c r="A12" s="122" t="s">
        <v>6</v>
      </c>
      <c r="B12" s="229" t="s">
        <v>28</v>
      </c>
      <c r="C12" s="229"/>
      <c r="D12" s="349" t="s">
        <v>29</v>
      </c>
      <c r="E12" s="349"/>
      <c r="F12" s="349"/>
      <c r="G12" s="346" t="s">
        <v>30</v>
      </c>
      <c r="H12" s="346"/>
      <c r="I12" s="347" t="s">
        <v>31</v>
      </c>
      <c r="J12" s="347"/>
      <c r="K12" s="347" t="s">
        <v>32</v>
      </c>
      <c r="L12" s="347"/>
      <c r="M12" s="347"/>
      <c r="N12" s="347"/>
      <c r="O12" s="347"/>
      <c r="P12" s="347"/>
      <c r="Q12" s="347"/>
      <c r="R12" s="347"/>
      <c r="S12" s="347"/>
      <c r="T12" s="348"/>
    </row>
    <row r="13" spans="1:20" s="94" customFormat="1" ht="15.75" customHeight="1">
      <c r="A13" s="230" t="s">
        <v>7</v>
      </c>
      <c r="B13" s="231"/>
      <c r="C13" s="232"/>
      <c r="D13" s="236"/>
      <c r="E13" s="237"/>
      <c r="F13" s="240" t="s">
        <v>56</v>
      </c>
      <c r="G13" s="241"/>
      <c r="H13" s="242"/>
      <c r="I13" s="312"/>
      <c r="J13" s="312"/>
      <c r="K13" s="246" t="s">
        <v>160</v>
      </c>
      <c r="L13" s="247"/>
      <c r="M13" s="247"/>
      <c r="N13" s="248"/>
      <c r="O13" s="252"/>
      <c r="P13" s="253"/>
      <c r="Q13" s="253"/>
      <c r="R13" s="253"/>
      <c r="S13" s="253"/>
      <c r="T13" s="254"/>
    </row>
    <row r="14" spans="1:20" s="94" customFormat="1" ht="12.4" customHeight="1">
      <c r="A14" s="233"/>
      <c r="B14" s="234"/>
      <c r="C14" s="235"/>
      <c r="D14" s="238"/>
      <c r="E14" s="239"/>
      <c r="F14" s="243"/>
      <c r="G14" s="244"/>
      <c r="H14" s="245"/>
      <c r="I14" s="312"/>
      <c r="J14" s="312"/>
      <c r="K14" s="249"/>
      <c r="L14" s="250"/>
      <c r="M14" s="250"/>
      <c r="N14" s="251"/>
      <c r="O14" s="255"/>
      <c r="P14" s="256"/>
      <c r="Q14" s="256"/>
      <c r="R14" s="256"/>
      <c r="S14" s="256"/>
      <c r="T14" s="257"/>
    </row>
    <row r="15" spans="1:20" ht="31.5" customHeight="1">
      <c r="A15" s="308" t="s">
        <v>8</v>
      </c>
      <c r="B15" s="308"/>
      <c r="C15" s="308"/>
      <c r="D15" s="308"/>
      <c r="E15" s="308"/>
      <c r="F15" s="308"/>
      <c r="G15" s="308"/>
      <c r="H15" s="308"/>
      <c r="I15" s="308"/>
      <c r="J15" s="308"/>
      <c r="K15" s="308"/>
      <c r="L15" s="308"/>
      <c r="M15" s="308"/>
      <c r="N15" s="308"/>
      <c r="O15" s="308"/>
      <c r="P15" s="308"/>
      <c r="Q15" s="308"/>
      <c r="R15" s="308"/>
      <c r="S15" s="308"/>
      <c r="T15" s="308"/>
    </row>
    <row r="16" spans="1:20" ht="13.15" customHeight="1"/>
    <row r="17" spans="1:20" ht="42.75" customHeight="1">
      <c r="A17" s="128" t="s">
        <v>9</v>
      </c>
      <c r="B17" s="3"/>
      <c r="G17" s="202" t="s">
        <v>178</v>
      </c>
      <c r="H17" s="202"/>
      <c r="I17" s="202"/>
      <c r="J17" s="202"/>
      <c r="K17" s="202"/>
      <c r="L17" s="202"/>
      <c r="M17" s="202"/>
      <c r="N17" s="202"/>
      <c r="O17" s="202"/>
      <c r="P17" s="202"/>
      <c r="Q17" s="202"/>
      <c r="R17" s="202"/>
      <c r="S17" s="202"/>
      <c r="T17" s="202"/>
    </row>
    <row r="18" spans="1:20" ht="36" customHeight="1">
      <c r="A18" s="301" t="s">
        <v>10</v>
      </c>
      <c r="B18" s="301"/>
      <c r="C18" s="301"/>
      <c r="D18" s="301"/>
      <c r="E18" s="301"/>
      <c r="F18" s="301"/>
      <c r="G18" s="301"/>
      <c r="H18" s="301"/>
      <c r="I18" s="301"/>
      <c r="J18" s="301"/>
      <c r="K18" s="301"/>
      <c r="L18" s="301"/>
      <c r="M18" s="301"/>
      <c r="N18" s="301"/>
      <c r="O18" s="301"/>
      <c r="P18" s="301"/>
      <c r="Q18" s="301"/>
      <c r="R18" s="301"/>
      <c r="S18" s="301"/>
      <c r="T18" s="301"/>
    </row>
    <row r="19" spans="1:20" ht="14.25" customHeight="1">
      <c r="A19" s="304" t="s">
        <v>11</v>
      </c>
      <c r="B19" s="360" t="s">
        <v>137</v>
      </c>
      <c r="C19" s="357" t="s">
        <v>105</v>
      </c>
      <c r="D19" s="361" t="s">
        <v>12</v>
      </c>
      <c r="E19" s="213"/>
      <c r="F19" s="213"/>
      <c r="G19" s="213"/>
      <c r="H19" s="213"/>
      <c r="I19" s="214"/>
      <c r="J19" s="211" t="s">
        <v>13</v>
      </c>
      <c r="K19" s="212"/>
      <c r="L19" s="212"/>
      <c r="M19" s="212"/>
      <c r="N19" s="213"/>
      <c r="O19" s="213"/>
      <c r="P19" s="214"/>
      <c r="Q19" s="80"/>
      <c r="R19" s="80"/>
      <c r="S19" s="80"/>
      <c r="T19" s="309" t="s">
        <v>36</v>
      </c>
    </row>
    <row r="20" spans="1:20" ht="44.25" customHeight="1">
      <c r="A20" s="305"/>
      <c r="B20" s="360"/>
      <c r="C20" s="358"/>
      <c r="D20" s="63" t="s">
        <v>144</v>
      </c>
      <c r="E20" s="64" t="s">
        <v>146</v>
      </c>
      <c r="F20" s="65" t="s">
        <v>145</v>
      </c>
      <c r="G20" s="65" t="s">
        <v>158</v>
      </c>
      <c r="H20" s="311" t="s">
        <v>14</v>
      </c>
      <c r="I20" s="214"/>
      <c r="J20" s="63" t="s">
        <v>147</v>
      </c>
      <c r="K20" s="64" t="s">
        <v>148</v>
      </c>
      <c r="L20" s="65" t="s">
        <v>149</v>
      </c>
      <c r="M20" s="65" t="s">
        <v>159</v>
      </c>
      <c r="N20" s="311" t="s">
        <v>15</v>
      </c>
      <c r="O20" s="359"/>
      <c r="P20" s="66" t="s">
        <v>16</v>
      </c>
      <c r="Q20" s="78"/>
      <c r="R20" s="78"/>
      <c r="S20" s="78"/>
      <c r="T20" s="310"/>
    </row>
    <row r="21" spans="1:20" s="94" customFormat="1">
      <c r="A21" s="95"/>
      <c r="B21" s="96"/>
      <c r="C21" s="97"/>
      <c r="D21" s="98"/>
      <c r="E21" s="99"/>
      <c r="F21" s="99"/>
      <c r="G21" s="100"/>
      <c r="H21" s="178"/>
      <c r="I21" s="280"/>
      <c r="J21" s="123"/>
      <c r="K21" s="102"/>
      <c r="L21" s="102"/>
      <c r="M21" s="103"/>
      <c r="N21" s="178"/>
      <c r="O21" s="180"/>
      <c r="P21" s="104"/>
      <c r="Q21" s="105"/>
      <c r="R21" s="106"/>
      <c r="S21" s="105"/>
      <c r="T21" s="50"/>
    </row>
    <row r="22" spans="1:20" s="94" customFormat="1">
      <c r="A22" s="95"/>
      <c r="B22" s="96"/>
      <c r="C22" s="97"/>
      <c r="D22" s="98"/>
      <c r="E22" s="99"/>
      <c r="F22" s="99"/>
      <c r="G22" s="100"/>
      <c r="H22" s="178"/>
      <c r="I22" s="280"/>
      <c r="J22" s="101"/>
      <c r="K22" s="102"/>
      <c r="L22" s="102"/>
      <c r="M22" s="103"/>
      <c r="N22" s="178"/>
      <c r="O22" s="180"/>
      <c r="P22" s="104"/>
      <c r="Q22" s="105" t="str">
        <f t="shared" ref="Q22:Q38" si="0">IF(B22="OUI",0,"")</f>
        <v/>
      </c>
      <c r="R22" s="106" t="str">
        <f t="shared" ref="R22:R38" si="1">IF((D22+E22+F22+G22)+(J22+L22+K22+M22)=C22,"","A≠B+C")</f>
        <v/>
      </c>
      <c r="S22" s="105" t="str">
        <f t="shared" ref="S22:S38" si="2">IF(OR(N22="ISDD",N22="ISDND"),0,"")</f>
        <v/>
      </c>
      <c r="T22" s="50" t="str">
        <f t="shared" ref="T22:T37" si="3">IF(C22="","",IF(Q22="0","0",IF(R22="A≠B+C","A≠B+C",IF(S22=0,SUM(D22:G22)/C22,"100%"))))</f>
        <v/>
      </c>
    </row>
    <row r="23" spans="1:20" s="94" customFormat="1">
      <c r="A23" s="95"/>
      <c r="B23" s="96"/>
      <c r="C23" s="97"/>
      <c r="D23" s="98"/>
      <c r="E23" s="99"/>
      <c r="F23" s="99"/>
      <c r="G23" s="100"/>
      <c r="H23" s="178"/>
      <c r="I23" s="280"/>
      <c r="J23" s="101"/>
      <c r="K23" s="102"/>
      <c r="L23" s="102"/>
      <c r="M23" s="103"/>
      <c r="N23" s="178"/>
      <c r="O23" s="180"/>
      <c r="P23" s="104"/>
      <c r="Q23" s="105" t="str">
        <f t="shared" si="0"/>
        <v/>
      </c>
      <c r="R23" s="106" t="str">
        <f t="shared" si="1"/>
        <v/>
      </c>
      <c r="S23" s="105" t="str">
        <f t="shared" si="2"/>
        <v/>
      </c>
      <c r="T23" s="50" t="str">
        <f t="shared" si="3"/>
        <v/>
      </c>
    </row>
    <row r="24" spans="1:20" s="94" customFormat="1">
      <c r="A24" s="95"/>
      <c r="B24" s="96"/>
      <c r="C24" s="97"/>
      <c r="D24" s="98"/>
      <c r="E24" s="99"/>
      <c r="F24" s="99"/>
      <c r="G24" s="100"/>
      <c r="H24" s="178"/>
      <c r="I24" s="280"/>
      <c r="J24" s="101"/>
      <c r="K24" s="102"/>
      <c r="L24" s="102"/>
      <c r="M24" s="103"/>
      <c r="N24" s="178"/>
      <c r="O24" s="180"/>
      <c r="P24" s="104"/>
      <c r="Q24" s="105" t="str">
        <f t="shared" si="0"/>
        <v/>
      </c>
      <c r="R24" s="106" t="str">
        <f t="shared" si="1"/>
        <v/>
      </c>
      <c r="S24" s="105" t="str">
        <f t="shared" si="2"/>
        <v/>
      </c>
      <c r="T24" s="50" t="str">
        <f t="shared" si="3"/>
        <v/>
      </c>
    </row>
    <row r="25" spans="1:20" s="94" customFormat="1">
      <c r="A25" s="95"/>
      <c r="B25" s="96"/>
      <c r="C25" s="97"/>
      <c r="D25" s="98"/>
      <c r="E25" s="99"/>
      <c r="F25" s="99"/>
      <c r="G25" s="100"/>
      <c r="H25" s="315"/>
      <c r="I25" s="280"/>
      <c r="J25" s="101"/>
      <c r="K25" s="102"/>
      <c r="L25" s="102"/>
      <c r="M25" s="103"/>
      <c r="N25" s="178"/>
      <c r="O25" s="180"/>
      <c r="P25" s="104"/>
      <c r="Q25" s="105" t="str">
        <f t="shared" si="0"/>
        <v/>
      </c>
      <c r="R25" s="106" t="str">
        <f t="shared" si="1"/>
        <v/>
      </c>
      <c r="S25" s="105" t="str">
        <f t="shared" si="2"/>
        <v/>
      </c>
      <c r="T25" s="50" t="str">
        <f t="shared" si="3"/>
        <v/>
      </c>
    </row>
    <row r="26" spans="1:20" s="94" customFormat="1">
      <c r="A26" s="95"/>
      <c r="B26" s="96"/>
      <c r="C26" s="97"/>
      <c r="D26" s="98"/>
      <c r="E26" s="99"/>
      <c r="F26" s="99"/>
      <c r="G26" s="100"/>
      <c r="H26" s="178"/>
      <c r="I26" s="280"/>
      <c r="J26" s="101"/>
      <c r="K26" s="102"/>
      <c r="L26" s="102"/>
      <c r="M26" s="103"/>
      <c r="N26" s="178"/>
      <c r="O26" s="180"/>
      <c r="P26" s="104"/>
      <c r="Q26" s="105" t="str">
        <f t="shared" si="0"/>
        <v/>
      </c>
      <c r="R26" s="106" t="str">
        <f t="shared" si="1"/>
        <v/>
      </c>
      <c r="S26" s="105" t="str">
        <f t="shared" si="2"/>
        <v/>
      </c>
      <c r="T26" s="50" t="str">
        <f t="shared" si="3"/>
        <v/>
      </c>
    </row>
    <row r="27" spans="1:20" s="94" customFormat="1">
      <c r="A27" s="95"/>
      <c r="B27" s="96"/>
      <c r="C27" s="97"/>
      <c r="D27" s="98"/>
      <c r="E27" s="99"/>
      <c r="F27" s="99"/>
      <c r="G27" s="100"/>
      <c r="H27" s="178"/>
      <c r="I27" s="280"/>
      <c r="J27" s="101"/>
      <c r="K27" s="102"/>
      <c r="L27" s="102"/>
      <c r="M27" s="103"/>
      <c r="N27" s="178"/>
      <c r="O27" s="180"/>
      <c r="P27" s="104"/>
      <c r="Q27" s="105" t="str">
        <f t="shared" si="0"/>
        <v/>
      </c>
      <c r="R27" s="106" t="str">
        <f t="shared" si="1"/>
        <v/>
      </c>
      <c r="S27" s="105" t="str">
        <f t="shared" si="2"/>
        <v/>
      </c>
      <c r="T27" s="50" t="str">
        <f t="shared" si="3"/>
        <v/>
      </c>
    </row>
    <row r="28" spans="1:20" s="94" customFormat="1">
      <c r="A28" s="95"/>
      <c r="B28" s="96"/>
      <c r="C28" s="97"/>
      <c r="D28" s="98"/>
      <c r="E28" s="99"/>
      <c r="F28" s="99"/>
      <c r="G28" s="100"/>
      <c r="H28" s="178"/>
      <c r="I28" s="280"/>
      <c r="J28" s="101"/>
      <c r="K28" s="102"/>
      <c r="L28" s="102"/>
      <c r="M28" s="103"/>
      <c r="N28" s="178"/>
      <c r="O28" s="180"/>
      <c r="P28" s="104"/>
      <c r="Q28" s="105" t="str">
        <f t="shared" si="0"/>
        <v/>
      </c>
      <c r="R28" s="106" t="str">
        <f t="shared" si="1"/>
        <v/>
      </c>
      <c r="S28" s="105" t="str">
        <f t="shared" si="2"/>
        <v/>
      </c>
      <c r="T28" s="50" t="str">
        <f t="shared" si="3"/>
        <v/>
      </c>
    </row>
    <row r="29" spans="1:20" s="94" customFormat="1">
      <c r="A29" s="107"/>
      <c r="B29" s="96"/>
      <c r="C29" s="97"/>
      <c r="D29" s="101"/>
      <c r="E29" s="99"/>
      <c r="F29" s="102"/>
      <c r="G29" s="103"/>
      <c r="H29" s="178"/>
      <c r="I29" s="280"/>
      <c r="J29" s="101"/>
      <c r="K29" s="102"/>
      <c r="L29" s="102"/>
      <c r="M29" s="103"/>
      <c r="N29" s="178"/>
      <c r="O29" s="180"/>
      <c r="P29" s="104"/>
      <c r="Q29" s="105" t="str">
        <f t="shared" si="0"/>
        <v/>
      </c>
      <c r="R29" s="106" t="str">
        <f t="shared" si="1"/>
        <v/>
      </c>
      <c r="S29" s="105" t="str">
        <f t="shared" si="2"/>
        <v/>
      </c>
      <c r="T29" s="50" t="str">
        <f t="shared" si="3"/>
        <v/>
      </c>
    </row>
    <row r="30" spans="1:20" s="94" customFormat="1">
      <c r="A30" s="107"/>
      <c r="B30" s="96"/>
      <c r="C30" s="97"/>
      <c r="D30" s="101"/>
      <c r="E30" s="99"/>
      <c r="F30" s="102"/>
      <c r="G30" s="103"/>
      <c r="H30" s="178"/>
      <c r="I30" s="280"/>
      <c r="J30" s="101"/>
      <c r="K30" s="102"/>
      <c r="L30" s="102"/>
      <c r="M30" s="103"/>
      <c r="N30" s="178"/>
      <c r="O30" s="180"/>
      <c r="P30" s="104"/>
      <c r="Q30" s="105" t="str">
        <f t="shared" si="0"/>
        <v/>
      </c>
      <c r="R30" s="106" t="str">
        <f t="shared" si="1"/>
        <v/>
      </c>
      <c r="S30" s="105" t="str">
        <f t="shared" si="2"/>
        <v/>
      </c>
      <c r="T30" s="50" t="str">
        <f t="shared" si="3"/>
        <v/>
      </c>
    </row>
    <row r="31" spans="1:20" s="94" customFormat="1">
      <c r="A31" s="107"/>
      <c r="B31" s="96"/>
      <c r="C31" s="97"/>
      <c r="D31" s="101"/>
      <c r="E31" s="99"/>
      <c r="F31" s="102"/>
      <c r="G31" s="103"/>
      <c r="H31" s="178"/>
      <c r="I31" s="280"/>
      <c r="J31" s="101"/>
      <c r="K31" s="102"/>
      <c r="L31" s="102"/>
      <c r="M31" s="103"/>
      <c r="N31" s="178"/>
      <c r="O31" s="180"/>
      <c r="P31" s="104"/>
      <c r="Q31" s="105" t="str">
        <f t="shared" si="0"/>
        <v/>
      </c>
      <c r="R31" s="106" t="str">
        <f t="shared" si="1"/>
        <v/>
      </c>
      <c r="S31" s="105" t="str">
        <f t="shared" si="2"/>
        <v/>
      </c>
      <c r="T31" s="50" t="str">
        <f t="shared" si="3"/>
        <v/>
      </c>
    </row>
    <row r="32" spans="1:20" s="94" customFormat="1">
      <c r="A32" s="107"/>
      <c r="B32" s="96"/>
      <c r="C32" s="97"/>
      <c r="D32" s="101"/>
      <c r="E32" s="99"/>
      <c r="F32" s="102"/>
      <c r="G32" s="103"/>
      <c r="H32" s="178"/>
      <c r="I32" s="280"/>
      <c r="J32" s="101"/>
      <c r="K32" s="102"/>
      <c r="L32" s="102"/>
      <c r="M32" s="103"/>
      <c r="N32" s="178"/>
      <c r="O32" s="180"/>
      <c r="P32" s="104"/>
      <c r="Q32" s="105" t="str">
        <f t="shared" si="0"/>
        <v/>
      </c>
      <c r="R32" s="106" t="str">
        <f t="shared" si="1"/>
        <v/>
      </c>
      <c r="S32" s="105" t="str">
        <f t="shared" si="2"/>
        <v/>
      </c>
      <c r="T32" s="50" t="str">
        <f t="shared" si="3"/>
        <v/>
      </c>
    </row>
    <row r="33" spans="1:21" s="94" customFormat="1">
      <c r="A33" s="107"/>
      <c r="B33" s="96"/>
      <c r="C33" s="97"/>
      <c r="D33" s="101"/>
      <c r="E33" s="99"/>
      <c r="F33" s="102"/>
      <c r="G33" s="103"/>
      <c r="H33" s="178"/>
      <c r="I33" s="280"/>
      <c r="J33" s="101"/>
      <c r="K33" s="102"/>
      <c r="L33" s="102"/>
      <c r="M33" s="103"/>
      <c r="N33" s="178"/>
      <c r="O33" s="180"/>
      <c r="P33" s="104"/>
      <c r="Q33" s="105" t="str">
        <f t="shared" si="0"/>
        <v/>
      </c>
      <c r="R33" s="106" t="str">
        <f t="shared" si="1"/>
        <v/>
      </c>
      <c r="S33" s="105" t="str">
        <f t="shared" si="2"/>
        <v/>
      </c>
      <c r="T33" s="50" t="str">
        <f t="shared" si="3"/>
        <v/>
      </c>
    </row>
    <row r="34" spans="1:21" s="94" customFormat="1">
      <c r="A34" s="107"/>
      <c r="B34" s="96"/>
      <c r="C34" s="97"/>
      <c r="D34" s="101"/>
      <c r="E34" s="99"/>
      <c r="F34" s="102"/>
      <c r="G34" s="103"/>
      <c r="H34" s="178"/>
      <c r="I34" s="280"/>
      <c r="J34" s="101"/>
      <c r="K34" s="102"/>
      <c r="L34" s="102"/>
      <c r="M34" s="103"/>
      <c r="N34" s="178"/>
      <c r="O34" s="180"/>
      <c r="P34" s="104"/>
      <c r="Q34" s="105" t="str">
        <f t="shared" si="0"/>
        <v/>
      </c>
      <c r="R34" s="106" t="str">
        <f t="shared" si="1"/>
        <v/>
      </c>
      <c r="S34" s="105" t="str">
        <f t="shared" si="2"/>
        <v/>
      </c>
      <c r="T34" s="50" t="str">
        <f t="shared" si="3"/>
        <v/>
      </c>
    </row>
    <row r="35" spans="1:21" s="94" customFormat="1">
      <c r="A35" s="107"/>
      <c r="B35" s="96"/>
      <c r="C35" s="97"/>
      <c r="D35" s="101"/>
      <c r="E35" s="99"/>
      <c r="F35" s="102"/>
      <c r="G35" s="103"/>
      <c r="H35" s="178"/>
      <c r="I35" s="280"/>
      <c r="J35" s="101"/>
      <c r="K35" s="102"/>
      <c r="L35" s="102"/>
      <c r="M35" s="103"/>
      <c r="N35" s="178"/>
      <c r="O35" s="180"/>
      <c r="P35" s="104"/>
      <c r="Q35" s="105" t="str">
        <f t="shared" si="0"/>
        <v/>
      </c>
      <c r="R35" s="106" t="str">
        <f t="shared" si="1"/>
        <v/>
      </c>
      <c r="S35" s="105" t="str">
        <f t="shared" si="2"/>
        <v/>
      </c>
      <c r="T35" s="50" t="str">
        <f t="shared" si="3"/>
        <v/>
      </c>
    </row>
    <row r="36" spans="1:21" s="94" customFormat="1">
      <c r="A36" s="107"/>
      <c r="B36" s="96"/>
      <c r="C36" s="97"/>
      <c r="D36" s="101"/>
      <c r="E36" s="99"/>
      <c r="F36" s="102"/>
      <c r="G36" s="103"/>
      <c r="H36" s="178"/>
      <c r="I36" s="280"/>
      <c r="J36" s="101"/>
      <c r="K36" s="102"/>
      <c r="L36" s="102"/>
      <c r="M36" s="103"/>
      <c r="N36" s="178"/>
      <c r="O36" s="180"/>
      <c r="P36" s="104"/>
      <c r="Q36" s="105" t="str">
        <f t="shared" si="0"/>
        <v/>
      </c>
      <c r="R36" s="106" t="str">
        <f t="shared" si="1"/>
        <v/>
      </c>
      <c r="S36" s="105" t="str">
        <f t="shared" si="2"/>
        <v/>
      </c>
      <c r="T36" s="50" t="str">
        <f t="shared" si="3"/>
        <v/>
      </c>
    </row>
    <row r="37" spans="1:21" s="94" customFormat="1">
      <c r="A37" s="107"/>
      <c r="B37" s="96"/>
      <c r="C37" s="97"/>
      <c r="D37" s="103"/>
      <c r="E37" s="99"/>
      <c r="F37" s="102"/>
      <c r="G37" s="103"/>
      <c r="H37" s="178"/>
      <c r="I37" s="280"/>
      <c r="J37" s="101"/>
      <c r="K37" s="102"/>
      <c r="L37" s="102"/>
      <c r="M37" s="103"/>
      <c r="N37" s="178"/>
      <c r="O37" s="180"/>
      <c r="P37" s="104"/>
      <c r="Q37" s="105" t="str">
        <f t="shared" si="0"/>
        <v/>
      </c>
      <c r="R37" s="106" t="str">
        <f t="shared" si="1"/>
        <v/>
      </c>
      <c r="S37" s="105" t="str">
        <f t="shared" si="2"/>
        <v/>
      </c>
      <c r="T37" s="50" t="str">
        <f t="shared" si="3"/>
        <v/>
      </c>
    </row>
    <row r="38" spans="1:21" s="94" customFormat="1" ht="15">
      <c r="A38" s="306" t="s">
        <v>17</v>
      </c>
      <c r="B38" s="307"/>
      <c r="C38" s="38">
        <f>SUM(C21:C37)</f>
        <v>0</v>
      </c>
      <c r="D38" s="152">
        <f>SUM(D21:D37)</f>
        <v>0</v>
      </c>
      <c r="E38" s="152">
        <f t="shared" ref="E38:G38" si="4">SUM(E21:E37)</f>
        <v>0</v>
      </c>
      <c r="F38" s="152">
        <f t="shared" si="4"/>
        <v>0</v>
      </c>
      <c r="G38" s="152">
        <f t="shared" si="4"/>
        <v>0</v>
      </c>
      <c r="H38" s="112"/>
      <c r="I38" s="112"/>
      <c r="J38" s="153">
        <f>SUM(J21:J37)</f>
        <v>0</v>
      </c>
      <c r="K38" s="152">
        <f t="shared" ref="K38" si="5">SUM(K21:K37)</f>
        <v>0</v>
      </c>
      <c r="L38" s="152">
        <f t="shared" ref="L38" si="6">SUM(L21:L37)</f>
        <v>0</v>
      </c>
      <c r="M38" s="152">
        <f t="shared" ref="M38" si="7">SUM(M21:M37)</f>
        <v>0</v>
      </c>
      <c r="N38" s="113"/>
      <c r="O38" s="113"/>
      <c r="P38" s="41">
        <f>SUM(P21:P37)</f>
        <v>0</v>
      </c>
      <c r="Q38" s="105" t="str">
        <f t="shared" si="0"/>
        <v/>
      </c>
      <c r="R38" s="106" t="str">
        <f t="shared" si="1"/>
        <v/>
      </c>
      <c r="S38" s="105" t="str">
        <f t="shared" si="2"/>
        <v/>
      </c>
      <c r="T38" s="145" t="e">
        <f>(SUM(J38:M38)+SUM(D38:G38))/C38</f>
        <v>#DIV/0!</v>
      </c>
    </row>
    <row r="39" spans="1:21" ht="21.75" customHeight="1">
      <c r="A39" s="59" t="s">
        <v>106</v>
      </c>
      <c r="B39" s="57"/>
      <c r="C39" s="57"/>
      <c r="D39" s="6"/>
      <c r="E39" s="6"/>
      <c r="F39" s="6"/>
      <c r="G39" s="6"/>
      <c r="H39" s="6"/>
      <c r="J39" s="22"/>
      <c r="K39" s="22"/>
      <c r="L39" s="22"/>
      <c r="M39" s="22"/>
      <c r="N39" s="22"/>
      <c r="O39" s="127" t="s">
        <v>38</v>
      </c>
      <c r="S39" s="85"/>
      <c r="T39" s="22"/>
    </row>
    <row r="40" spans="1:21" ht="9" customHeight="1"/>
    <row r="41" spans="1:21" ht="36" customHeight="1">
      <c r="A41" s="301" t="s">
        <v>140</v>
      </c>
      <c r="B41" s="301"/>
      <c r="C41" s="301"/>
      <c r="D41" s="301"/>
      <c r="E41" s="301"/>
      <c r="F41" s="301"/>
      <c r="G41" s="301"/>
      <c r="H41" s="301"/>
      <c r="I41" s="301"/>
      <c r="J41" s="301"/>
      <c r="K41" s="301"/>
      <c r="L41" s="301"/>
      <c r="M41" s="301"/>
      <c r="N41" s="301"/>
      <c r="O41" s="301"/>
      <c r="P41" s="301"/>
      <c r="Q41" s="301"/>
      <c r="R41" s="301"/>
      <c r="S41" s="301"/>
      <c r="T41" s="301"/>
    </row>
    <row r="42" spans="1:21" ht="33" customHeight="1">
      <c r="A42" s="170" t="s">
        <v>18</v>
      </c>
      <c r="B42" s="171"/>
      <c r="C42" s="172"/>
      <c r="D42" s="327" t="s">
        <v>150</v>
      </c>
      <c r="E42" s="176" t="s">
        <v>151</v>
      </c>
      <c r="F42" s="327" t="s">
        <v>152</v>
      </c>
      <c r="G42" s="327" t="s">
        <v>166</v>
      </c>
      <c r="H42" s="295" t="s">
        <v>14</v>
      </c>
      <c r="I42" s="296"/>
      <c r="J42" s="297"/>
      <c r="K42" s="289" t="s">
        <v>19</v>
      </c>
      <c r="L42" s="290"/>
      <c r="M42" s="291"/>
      <c r="N42" s="281" t="s">
        <v>16</v>
      </c>
      <c r="O42" s="283" t="s">
        <v>153</v>
      </c>
      <c r="P42" s="285" t="s">
        <v>104</v>
      </c>
      <c r="Q42" s="82"/>
      <c r="R42" s="82"/>
      <c r="S42" s="82"/>
      <c r="T42" s="287" t="s">
        <v>58</v>
      </c>
      <c r="U42" s="279"/>
    </row>
    <row r="43" spans="1:21" ht="31.5" customHeight="1">
      <c r="A43" s="173"/>
      <c r="B43" s="174"/>
      <c r="C43" s="175"/>
      <c r="D43" s="350"/>
      <c r="E43" s="177"/>
      <c r="F43" s="177"/>
      <c r="G43" s="177"/>
      <c r="H43" s="298"/>
      <c r="I43" s="299"/>
      <c r="J43" s="300"/>
      <c r="K43" s="292"/>
      <c r="L43" s="293"/>
      <c r="M43" s="294"/>
      <c r="N43" s="282"/>
      <c r="O43" s="284"/>
      <c r="P43" s="286"/>
      <c r="Q43" s="82"/>
      <c r="R43" s="82"/>
      <c r="S43" s="82"/>
      <c r="T43" s="288"/>
      <c r="U43" s="190"/>
    </row>
    <row r="44" spans="1:21" s="94" customFormat="1">
      <c r="A44" s="316"/>
      <c r="B44" s="317"/>
      <c r="C44" s="318"/>
      <c r="D44" s="89"/>
      <c r="E44" s="89"/>
      <c r="F44" s="89"/>
      <c r="G44" s="89"/>
      <c r="H44" s="178"/>
      <c r="I44" s="179"/>
      <c r="J44" s="180"/>
      <c r="K44" s="201"/>
      <c r="L44" s="201"/>
      <c r="M44" s="201"/>
      <c r="N44" s="90"/>
      <c r="O44" s="91"/>
      <c r="P44" s="92"/>
      <c r="Q44" s="93"/>
      <c r="R44" s="93"/>
      <c r="S44" s="93"/>
      <c r="T44" s="48" t="str">
        <f>IF(D44+F44+G44&gt;0,(D44+F44+G44)*P44/100,"")</f>
        <v/>
      </c>
    </row>
    <row r="45" spans="1:21" s="94" customFormat="1">
      <c r="A45" s="370"/>
      <c r="B45" s="317"/>
      <c r="C45" s="318"/>
      <c r="D45" s="89"/>
      <c r="E45" s="89"/>
      <c r="F45" s="89"/>
      <c r="G45" s="89"/>
      <c r="H45" s="315"/>
      <c r="I45" s="179"/>
      <c r="J45" s="180"/>
      <c r="K45" s="178"/>
      <c r="L45" s="179"/>
      <c r="M45" s="180"/>
      <c r="N45" s="90"/>
      <c r="O45" s="91"/>
      <c r="P45" s="92"/>
      <c r="Q45" s="93"/>
      <c r="R45" s="93"/>
      <c r="S45" s="93"/>
      <c r="T45" s="48" t="str">
        <f t="shared" ref="T45:T59" si="8">IF(D45+F45+G45&gt;0,(D45+F45+G45)*P45/100,"")</f>
        <v/>
      </c>
    </row>
    <row r="46" spans="1:21" s="94" customFormat="1">
      <c r="A46" s="370"/>
      <c r="B46" s="317"/>
      <c r="C46" s="318"/>
      <c r="D46" s="89"/>
      <c r="E46" s="89"/>
      <c r="F46" s="89"/>
      <c r="G46" s="89"/>
      <c r="H46" s="315"/>
      <c r="I46" s="179"/>
      <c r="J46" s="180"/>
      <c r="K46" s="178"/>
      <c r="L46" s="179"/>
      <c r="M46" s="180"/>
      <c r="N46" s="90"/>
      <c r="O46" s="91"/>
      <c r="P46" s="92"/>
      <c r="Q46" s="93"/>
      <c r="R46" s="93"/>
      <c r="S46" s="93"/>
      <c r="T46" s="48" t="str">
        <f t="shared" si="8"/>
        <v/>
      </c>
    </row>
    <row r="47" spans="1:21" s="94" customFormat="1">
      <c r="A47" s="316"/>
      <c r="B47" s="317"/>
      <c r="C47" s="318"/>
      <c r="D47" s="89"/>
      <c r="E47" s="89"/>
      <c r="F47" s="89"/>
      <c r="G47" s="89"/>
      <c r="H47" s="178"/>
      <c r="I47" s="179"/>
      <c r="J47" s="180"/>
      <c r="K47" s="178"/>
      <c r="L47" s="179"/>
      <c r="M47" s="180"/>
      <c r="N47" s="90"/>
      <c r="O47" s="91"/>
      <c r="P47" s="92"/>
      <c r="Q47" s="93"/>
      <c r="R47" s="93"/>
      <c r="S47" s="93"/>
      <c r="T47" s="48" t="str">
        <f t="shared" si="8"/>
        <v/>
      </c>
    </row>
    <row r="48" spans="1:21" s="94" customFormat="1">
      <c r="A48" s="316"/>
      <c r="B48" s="317"/>
      <c r="C48" s="318"/>
      <c r="D48" s="89"/>
      <c r="E48" s="89"/>
      <c r="F48" s="89"/>
      <c r="G48" s="89"/>
      <c r="H48" s="178"/>
      <c r="I48" s="179"/>
      <c r="J48" s="180"/>
      <c r="K48" s="178"/>
      <c r="L48" s="179"/>
      <c r="M48" s="180"/>
      <c r="N48" s="90"/>
      <c r="O48" s="91"/>
      <c r="P48" s="92"/>
      <c r="Q48" s="93"/>
      <c r="R48" s="93"/>
      <c r="S48" s="93"/>
      <c r="T48" s="48" t="str">
        <f t="shared" si="8"/>
        <v/>
      </c>
    </row>
    <row r="49" spans="1:21" s="94" customFormat="1">
      <c r="A49" s="316"/>
      <c r="B49" s="317"/>
      <c r="C49" s="318"/>
      <c r="D49" s="89"/>
      <c r="E49" s="89"/>
      <c r="F49" s="89"/>
      <c r="G49" s="89"/>
      <c r="H49" s="178"/>
      <c r="I49" s="179"/>
      <c r="J49" s="180"/>
      <c r="K49" s="178"/>
      <c r="L49" s="179"/>
      <c r="M49" s="180"/>
      <c r="N49" s="90"/>
      <c r="O49" s="91"/>
      <c r="P49" s="92"/>
      <c r="Q49" s="93"/>
      <c r="R49" s="93"/>
      <c r="S49" s="93"/>
      <c r="T49" s="48" t="str">
        <f t="shared" si="8"/>
        <v/>
      </c>
    </row>
    <row r="50" spans="1:21" s="94" customFormat="1">
      <c r="A50" s="316"/>
      <c r="B50" s="317"/>
      <c r="C50" s="318"/>
      <c r="D50" s="89"/>
      <c r="E50" s="89"/>
      <c r="F50" s="89"/>
      <c r="G50" s="89"/>
      <c r="H50" s="178"/>
      <c r="I50" s="179"/>
      <c r="J50" s="180"/>
      <c r="K50" s="178"/>
      <c r="L50" s="179"/>
      <c r="M50" s="180"/>
      <c r="N50" s="90"/>
      <c r="O50" s="91"/>
      <c r="P50" s="92"/>
      <c r="Q50" s="93"/>
      <c r="R50" s="93"/>
      <c r="S50" s="93"/>
      <c r="T50" s="48" t="str">
        <f t="shared" si="8"/>
        <v/>
      </c>
    </row>
    <row r="51" spans="1:21" s="94" customFormat="1">
      <c r="A51" s="316"/>
      <c r="B51" s="317"/>
      <c r="C51" s="318"/>
      <c r="D51" s="89"/>
      <c r="E51" s="89"/>
      <c r="F51" s="89"/>
      <c r="G51" s="89"/>
      <c r="H51" s="178"/>
      <c r="I51" s="179"/>
      <c r="J51" s="180"/>
      <c r="K51" s="201"/>
      <c r="L51" s="201"/>
      <c r="M51" s="201"/>
      <c r="N51" s="90"/>
      <c r="O51" s="91"/>
      <c r="P51" s="92"/>
      <c r="Q51" s="93"/>
      <c r="R51" s="93"/>
      <c r="S51" s="93"/>
      <c r="T51" s="48" t="str">
        <f t="shared" si="8"/>
        <v/>
      </c>
    </row>
    <row r="52" spans="1:21" s="94" customFormat="1">
      <c r="A52" s="316"/>
      <c r="B52" s="317"/>
      <c r="C52" s="318"/>
      <c r="D52" s="89"/>
      <c r="E52" s="89"/>
      <c r="F52" s="89"/>
      <c r="G52" s="89"/>
      <c r="H52" s="178"/>
      <c r="I52" s="179"/>
      <c r="J52" s="180"/>
      <c r="K52" s="178"/>
      <c r="L52" s="179"/>
      <c r="M52" s="180"/>
      <c r="N52" s="90"/>
      <c r="O52" s="91"/>
      <c r="P52" s="92"/>
      <c r="Q52" s="93"/>
      <c r="R52" s="93"/>
      <c r="S52" s="93"/>
      <c r="T52" s="48" t="str">
        <f t="shared" si="8"/>
        <v/>
      </c>
    </row>
    <row r="53" spans="1:21" s="94" customFormat="1">
      <c r="A53" s="316"/>
      <c r="B53" s="317"/>
      <c r="C53" s="318"/>
      <c r="D53" s="89"/>
      <c r="E53" s="89"/>
      <c r="F53" s="89"/>
      <c r="G53" s="89"/>
      <c r="H53" s="178"/>
      <c r="I53" s="179"/>
      <c r="J53" s="180"/>
      <c r="K53" s="201"/>
      <c r="L53" s="201"/>
      <c r="M53" s="201"/>
      <c r="N53" s="90"/>
      <c r="O53" s="91"/>
      <c r="P53" s="92"/>
      <c r="Q53" s="93"/>
      <c r="R53" s="93"/>
      <c r="S53" s="93"/>
      <c r="T53" s="48" t="str">
        <f t="shared" si="8"/>
        <v/>
      </c>
    </row>
    <row r="54" spans="1:21" s="94" customFormat="1">
      <c r="A54" s="316"/>
      <c r="B54" s="317"/>
      <c r="C54" s="318"/>
      <c r="D54" s="89"/>
      <c r="E54" s="89"/>
      <c r="F54" s="89"/>
      <c r="G54" s="89"/>
      <c r="H54" s="178"/>
      <c r="I54" s="179"/>
      <c r="J54" s="180"/>
      <c r="K54" s="201"/>
      <c r="L54" s="201"/>
      <c r="M54" s="201"/>
      <c r="N54" s="90"/>
      <c r="O54" s="91"/>
      <c r="P54" s="92"/>
      <c r="Q54" s="93"/>
      <c r="R54" s="93"/>
      <c r="S54" s="93"/>
      <c r="T54" s="48" t="str">
        <f t="shared" si="8"/>
        <v/>
      </c>
    </row>
    <row r="55" spans="1:21" s="94" customFormat="1">
      <c r="A55" s="316"/>
      <c r="B55" s="317"/>
      <c r="C55" s="318"/>
      <c r="D55" s="89"/>
      <c r="E55" s="89"/>
      <c r="F55" s="89"/>
      <c r="G55" s="89"/>
      <c r="H55" s="178"/>
      <c r="I55" s="179"/>
      <c r="J55" s="180"/>
      <c r="K55" s="201"/>
      <c r="L55" s="201"/>
      <c r="M55" s="201"/>
      <c r="N55" s="90"/>
      <c r="O55" s="91"/>
      <c r="P55" s="92"/>
      <c r="Q55" s="93"/>
      <c r="R55" s="93"/>
      <c r="S55" s="93"/>
      <c r="T55" s="48" t="str">
        <f t="shared" si="8"/>
        <v/>
      </c>
    </row>
    <row r="56" spans="1:21" s="94" customFormat="1">
      <c r="A56" s="316"/>
      <c r="B56" s="317"/>
      <c r="C56" s="318"/>
      <c r="D56" s="89"/>
      <c r="E56" s="89"/>
      <c r="F56" s="89"/>
      <c r="G56" s="89"/>
      <c r="H56" s="178"/>
      <c r="I56" s="179"/>
      <c r="J56" s="180"/>
      <c r="K56" s="201"/>
      <c r="L56" s="201"/>
      <c r="M56" s="201"/>
      <c r="N56" s="90"/>
      <c r="O56" s="91"/>
      <c r="P56" s="92"/>
      <c r="Q56" s="93"/>
      <c r="R56" s="93"/>
      <c r="S56" s="93"/>
      <c r="T56" s="48" t="str">
        <f t="shared" si="8"/>
        <v/>
      </c>
    </row>
    <row r="57" spans="1:21" s="94" customFormat="1">
      <c r="A57" s="316"/>
      <c r="B57" s="317"/>
      <c r="C57" s="318"/>
      <c r="D57" s="89"/>
      <c r="E57" s="89"/>
      <c r="F57" s="89"/>
      <c r="G57" s="89"/>
      <c r="H57" s="178"/>
      <c r="I57" s="179"/>
      <c r="J57" s="180"/>
      <c r="K57" s="201"/>
      <c r="L57" s="201"/>
      <c r="M57" s="201"/>
      <c r="N57" s="90"/>
      <c r="O57" s="91"/>
      <c r="P57" s="92"/>
      <c r="Q57" s="93"/>
      <c r="R57" s="93"/>
      <c r="S57" s="93"/>
      <c r="T57" s="48" t="str">
        <f t="shared" si="8"/>
        <v/>
      </c>
    </row>
    <row r="58" spans="1:21" s="94" customFormat="1">
      <c r="A58" s="316"/>
      <c r="B58" s="317"/>
      <c r="C58" s="318"/>
      <c r="D58" s="89"/>
      <c r="E58" s="89"/>
      <c r="F58" s="89"/>
      <c r="G58" s="89"/>
      <c r="H58" s="178"/>
      <c r="I58" s="179"/>
      <c r="J58" s="180"/>
      <c r="K58" s="201"/>
      <c r="L58" s="201"/>
      <c r="M58" s="201"/>
      <c r="N58" s="90"/>
      <c r="O58" s="91"/>
      <c r="P58" s="92"/>
      <c r="Q58" s="93"/>
      <c r="R58" s="93"/>
      <c r="S58" s="93"/>
      <c r="T58" s="48" t="str">
        <f t="shared" si="8"/>
        <v/>
      </c>
    </row>
    <row r="59" spans="1:21" s="94" customFormat="1">
      <c r="A59" s="316"/>
      <c r="B59" s="317"/>
      <c r="C59" s="318"/>
      <c r="D59" s="89"/>
      <c r="E59" s="89"/>
      <c r="F59" s="89"/>
      <c r="G59" s="89"/>
      <c r="H59" s="178"/>
      <c r="I59" s="179"/>
      <c r="J59" s="180"/>
      <c r="K59" s="201"/>
      <c r="L59" s="201"/>
      <c r="M59" s="201"/>
      <c r="N59" s="90"/>
      <c r="O59" s="91"/>
      <c r="P59" s="92"/>
      <c r="Q59" s="93"/>
      <c r="R59" s="93"/>
      <c r="S59" s="93"/>
      <c r="T59" s="48" t="str">
        <f t="shared" si="8"/>
        <v/>
      </c>
    </row>
    <row r="60" spans="1:21" s="94" customFormat="1" ht="15">
      <c r="A60" s="276" t="s">
        <v>17</v>
      </c>
      <c r="B60" s="277"/>
      <c r="C60" s="278"/>
      <c r="D60" s="154">
        <f>SUM(D44:D59)</f>
        <v>0</v>
      </c>
      <c r="E60" s="154">
        <f t="shared" ref="E60:G60" si="9">SUM(E44:E59)</f>
        <v>0</v>
      </c>
      <c r="F60" s="154">
        <f t="shared" si="9"/>
        <v>0</v>
      </c>
      <c r="G60" s="154">
        <f t="shared" si="9"/>
        <v>0</v>
      </c>
      <c r="H60" s="113"/>
      <c r="I60" s="258"/>
      <c r="J60" s="258"/>
      <c r="K60" s="113"/>
      <c r="L60" s="113"/>
      <c r="M60" s="113"/>
      <c r="N60" s="40">
        <f>SUM(N44:N59)</f>
        <v>0</v>
      </c>
      <c r="O60" s="114"/>
      <c r="P60" s="115"/>
      <c r="Q60" s="116"/>
      <c r="R60" s="116"/>
      <c r="S60" s="116"/>
      <c r="T60" s="48">
        <f>SUM(T44:T59)</f>
        <v>0</v>
      </c>
      <c r="U60" s="117"/>
    </row>
    <row r="61" spans="1:21" ht="21" customHeight="1">
      <c r="J61" s="7"/>
      <c r="K61" s="7"/>
      <c r="L61" s="7"/>
      <c r="M61" s="7"/>
      <c r="O61" s="33" t="s">
        <v>173</v>
      </c>
    </row>
    <row r="62" spans="1:21" ht="7.5" customHeight="1">
      <c r="J62" s="7"/>
      <c r="K62" s="7"/>
      <c r="L62" s="7"/>
      <c r="M62" s="7"/>
      <c r="O62" s="33"/>
    </row>
    <row r="63" spans="1:21" ht="21" customHeight="1">
      <c r="A63" s="267" t="s">
        <v>23</v>
      </c>
      <c r="B63" s="268"/>
      <c r="C63" s="268"/>
      <c r="D63" s="269"/>
      <c r="E63" s="62"/>
      <c r="F63" s="62"/>
      <c r="G63" s="62"/>
      <c r="H63" s="183" t="s">
        <v>24</v>
      </c>
      <c r="I63" s="184"/>
      <c r="J63" s="184"/>
      <c r="K63" s="184"/>
      <c r="L63" s="184"/>
      <c r="M63" s="184"/>
      <c r="N63" s="184"/>
      <c r="O63" s="185"/>
      <c r="P63" s="186" t="s">
        <v>161</v>
      </c>
      <c r="Q63" s="187"/>
      <c r="R63" s="187"/>
      <c r="S63" s="187"/>
      <c r="T63" s="188"/>
    </row>
    <row r="64" spans="1:21" ht="21" customHeight="1">
      <c r="A64" s="170"/>
      <c r="B64" s="171"/>
      <c r="C64" s="171"/>
      <c r="D64" s="172"/>
      <c r="E64" s="60"/>
      <c r="F64" s="60"/>
      <c r="G64" s="60"/>
      <c r="H64" s="192"/>
      <c r="I64" s="193"/>
      <c r="J64" s="193"/>
      <c r="K64" s="193"/>
      <c r="L64" s="193"/>
      <c r="M64" s="193"/>
      <c r="N64" s="193"/>
      <c r="O64" s="194"/>
      <c r="P64" s="189"/>
      <c r="Q64" s="190"/>
      <c r="R64" s="190"/>
      <c r="S64" s="190"/>
      <c r="T64" s="191"/>
    </row>
    <row r="65" spans="1:22" ht="21" customHeight="1">
      <c r="A65" s="173"/>
      <c r="B65" s="174"/>
      <c r="C65" s="174"/>
      <c r="D65" s="175"/>
      <c r="E65" s="61"/>
      <c r="F65" s="61"/>
      <c r="G65" s="61"/>
      <c r="H65" s="195"/>
      <c r="I65" s="196"/>
      <c r="J65" s="196"/>
      <c r="K65" s="196"/>
      <c r="L65" s="196"/>
      <c r="M65" s="196"/>
      <c r="N65" s="196"/>
      <c r="O65" s="197"/>
      <c r="P65" s="198"/>
      <c r="Q65" s="199"/>
      <c r="R65" s="199"/>
      <c r="S65" s="199"/>
      <c r="T65" s="200"/>
    </row>
    <row r="66" spans="1:22" ht="21" customHeight="1">
      <c r="J66" s="7"/>
      <c r="K66" s="7"/>
      <c r="L66" s="7"/>
      <c r="M66" s="7"/>
      <c r="O66" s="33"/>
    </row>
    <row r="67" spans="1:22" ht="48.75" customHeight="1">
      <c r="A67" s="131" t="s">
        <v>20</v>
      </c>
      <c r="B67" s="9"/>
      <c r="C67" s="9"/>
      <c r="D67" s="259"/>
      <c r="E67" s="259"/>
      <c r="F67" s="259"/>
      <c r="G67" s="259"/>
      <c r="H67" s="260"/>
      <c r="I67" s="260"/>
      <c r="J67" s="260"/>
      <c r="K67" s="260"/>
      <c r="L67" s="260"/>
      <c r="M67" s="260"/>
      <c r="N67" s="260"/>
      <c r="O67" s="260"/>
      <c r="P67" s="260"/>
      <c r="Q67" s="260"/>
      <c r="R67" s="260"/>
      <c r="S67" s="260"/>
      <c r="T67" s="260"/>
    </row>
    <row r="68" spans="1:22" ht="12.2" customHeight="1">
      <c r="A68" s="193"/>
      <c r="B68" s="193"/>
      <c r="C68" s="193"/>
      <c r="N68" s="10"/>
    </row>
    <row r="69" spans="1:22" ht="14.85" customHeight="1">
      <c r="A69" s="24" t="s">
        <v>43</v>
      </c>
      <c r="H69" s="11"/>
      <c r="J69" s="12"/>
      <c r="K69" s="12"/>
      <c r="L69" s="12"/>
      <c r="M69" s="12"/>
    </row>
    <row r="70" spans="1:22" ht="6.75" customHeight="1">
      <c r="A70" s="13"/>
      <c r="B70" s="13"/>
      <c r="C70" s="14"/>
      <c r="V70" s="15"/>
    </row>
    <row r="71" spans="1:22" ht="15" customHeight="1">
      <c r="A71" s="58" t="s">
        <v>44</v>
      </c>
      <c r="B71" s="58"/>
      <c r="C71" s="17" t="s">
        <v>45</v>
      </c>
      <c r="D71" t="s">
        <v>46</v>
      </c>
      <c r="H71" s="193"/>
      <c r="I71" s="193"/>
      <c r="N71" s="10"/>
      <c r="V71" s="15"/>
    </row>
    <row r="72" spans="1:22" ht="6" customHeight="1">
      <c r="A72" s="16"/>
      <c r="B72" s="16"/>
      <c r="C72" s="14"/>
      <c r="N72" s="10"/>
    </row>
    <row r="73" spans="1:22" ht="15">
      <c r="A73" s="193"/>
      <c r="B73" s="193"/>
      <c r="C73" s="205" t="s">
        <v>47</v>
      </c>
      <c r="D73" s="206"/>
      <c r="E73" s="206"/>
      <c r="F73" s="206"/>
      <c r="G73" s="207"/>
      <c r="H73" s="264" t="s">
        <v>48</v>
      </c>
      <c r="I73" s="264"/>
      <c r="J73" s="264"/>
      <c r="K73" s="264"/>
      <c r="L73" s="264"/>
      <c r="M73" s="264"/>
      <c r="N73" s="264"/>
      <c r="O73" s="264"/>
      <c r="P73" s="264"/>
      <c r="Q73" s="264"/>
      <c r="R73" s="264"/>
      <c r="S73" s="264"/>
      <c r="T73" s="264"/>
    </row>
    <row r="74" spans="1:22" ht="15" customHeight="1">
      <c r="A74" s="265" t="s">
        <v>49</v>
      </c>
      <c r="B74" s="266"/>
      <c r="C74" s="205"/>
      <c r="D74" s="206"/>
      <c r="E74" s="206"/>
      <c r="F74" s="206"/>
      <c r="G74" s="207"/>
      <c r="H74" s="261" t="s">
        <v>50</v>
      </c>
      <c r="I74" s="262"/>
      <c r="J74" s="262"/>
      <c r="K74" s="262"/>
      <c r="L74" s="262"/>
      <c r="M74" s="262"/>
      <c r="N74" s="262"/>
      <c r="O74" s="262"/>
      <c r="P74" s="262"/>
      <c r="Q74" s="262"/>
      <c r="R74" s="262"/>
      <c r="S74" s="262"/>
      <c r="T74" s="263"/>
    </row>
    <row r="75" spans="1:22" ht="15" customHeight="1">
      <c r="A75" s="265" t="s">
        <v>51</v>
      </c>
      <c r="B75" s="266"/>
      <c r="C75" s="158"/>
      <c r="D75" s="159"/>
      <c r="E75" s="159"/>
      <c r="F75" s="159"/>
      <c r="G75" s="160"/>
      <c r="H75" s="181"/>
      <c r="I75" s="181"/>
      <c r="J75" s="181"/>
      <c r="K75" s="181"/>
      <c r="L75" s="181"/>
      <c r="M75" s="181"/>
      <c r="N75" s="181"/>
      <c r="O75" s="181"/>
      <c r="P75" s="181"/>
      <c r="Q75" s="181"/>
      <c r="R75" s="181"/>
      <c r="S75" s="181"/>
      <c r="T75" s="181"/>
    </row>
    <row r="76" spans="1:22" ht="15" customHeight="1">
      <c r="A76" s="265" t="s">
        <v>52</v>
      </c>
      <c r="B76" s="266"/>
      <c r="C76" s="158"/>
      <c r="D76" s="159"/>
      <c r="E76" s="159"/>
      <c r="F76" s="159"/>
      <c r="G76" s="160"/>
      <c r="H76" s="181"/>
      <c r="I76" s="181"/>
      <c r="J76" s="181"/>
      <c r="K76" s="181"/>
      <c r="L76" s="181"/>
      <c r="M76" s="181"/>
      <c r="N76" s="181"/>
      <c r="O76" s="181"/>
      <c r="P76" s="181"/>
      <c r="Q76" s="181"/>
      <c r="R76" s="181"/>
      <c r="S76" s="181"/>
      <c r="T76" s="181"/>
    </row>
    <row r="77" spans="1:22" ht="15" customHeight="1">
      <c r="A77" s="265" t="s">
        <v>53</v>
      </c>
      <c r="B77" s="266"/>
      <c r="C77" s="158"/>
      <c r="D77" s="159"/>
      <c r="E77" s="159"/>
      <c r="F77" s="159"/>
      <c r="G77" s="160"/>
      <c r="H77" s="181"/>
      <c r="I77" s="181"/>
      <c r="J77" s="181"/>
      <c r="K77" s="181"/>
      <c r="L77" s="181"/>
      <c r="M77" s="181"/>
      <c r="N77" s="181"/>
      <c r="O77" s="181"/>
      <c r="P77" s="181"/>
      <c r="Q77" s="181"/>
      <c r="R77" s="181"/>
      <c r="S77" s="181"/>
      <c r="T77" s="181"/>
    </row>
    <row r="78" spans="1:22" ht="6.75" customHeight="1">
      <c r="B78" s="25"/>
      <c r="N78" s="10"/>
    </row>
    <row r="79" spans="1:22" ht="16.7" customHeight="1">
      <c r="A79" s="26" t="s">
        <v>55</v>
      </c>
      <c r="B79" s="26"/>
      <c r="C79" s="182" t="s">
        <v>54</v>
      </c>
      <c r="D79" s="182"/>
      <c r="E79" s="182"/>
      <c r="F79" s="182"/>
      <c r="G79" s="182"/>
      <c r="H79" s="182"/>
      <c r="I79" s="182"/>
      <c r="J79" s="182"/>
      <c r="K79" s="182"/>
      <c r="L79" s="182"/>
      <c r="M79" s="182"/>
      <c r="N79" s="182"/>
      <c r="O79" s="182"/>
      <c r="P79" s="182"/>
      <c r="Q79" s="182"/>
      <c r="R79" s="182"/>
      <c r="S79" s="182"/>
      <c r="T79" s="182"/>
    </row>
    <row r="80" spans="1:22" ht="8.85" customHeight="1">
      <c r="A80" s="18"/>
      <c r="B80" s="18"/>
      <c r="N80" s="10"/>
    </row>
    <row r="81" spans="1:20" ht="19.5" customHeight="1">
      <c r="A81" s="19"/>
      <c r="B81" s="19"/>
      <c r="D81" s="155" t="s">
        <v>172</v>
      </c>
      <c r="E81" s="156"/>
      <c r="F81" s="156"/>
      <c r="G81" s="156"/>
      <c r="H81" s="156"/>
      <c r="I81" s="156"/>
      <c r="J81" s="156"/>
      <c r="K81" s="156"/>
      <c r="L81" s="157"/>
      <c r="M81" s="155" t="s">
        <v>170</v>
      </c>
      <c r="N81" s="156"/>
      <c r="O81" s="156"/>
      <c r="P81" s="156"/>
      <c r="Q81" s="156"/>
      <c r="R81" s="156"/>
      <c r="S81" s="156"/>
      <c r="T81" s="157"/>
    </row>
    <row r="82" spans="1:20" ht="15" customHeight="1">
      <c r="A82" s="270" t="s">
        <v>21</v>
      </c>
      <c r="B82" s="271"/>
      <c r="C82" s="272"/>
      <c r="D82" s="158"/>
      <c r="E82" s="159"/>
      <c r="F82" s="159"/>
      <c r="G82" s="159"/>
      <c r="H82" s="159"/>
      <c r="I82" s="159"/>
      <c r="J82" s="159"/>
      <c r="K82" s="159"/>
      <c r="L82" s="160"/>
      <c r="M82" s="158"/>
      <c r="N82" s="159"/>
      <c r="O82" s="159"/>
      <c r="P82" s="159"/>
      <c r="Q82" s="159"/>
      <c r="R82" s="159"/>
      <c r="S82" s="159"/>
      <c r="T82" s="160"/>
    </row>
    <row r="83" spans="1:20" ht="15" customHeight="1">
      <c r="A83" s="270" t="s">
        <v>22</v>
      </c>
      <c r="B83" s="271"/>
      <c r="C83" s="272"/>
      <c r="D83" s="158"/>
      <c r="E83" s="159"/>
      <c r="F83" s="159"/>
      <c r="G83" s="159"/>
      <c r="H83" s="159"/>
      <c r="I83" s="159"/>
      <c r="J83" s="159"/>
      <c r="K83" s="159"/>
      <c r="L83" s="160"/>
      <c r="M83" s="158"/>
      <c r="N83" s="159"/>
      <c r="O83" s="159"/>
      <c r="P83" s="159"/>
      <c r="Q83" s="159"/>
      <c r="R83" s="159"/>
      <c r="S83" s="159"/>
      <c r="T83" s="160"/>
    </row>
    <row r="84" spans="1:20" ht="15" customHeight="1">
      <c r="A84" s="20"/>
      <c r="B84" s="20"/>
      <c r="C84" s="20"/>
    </row>
    <row r="85" spans="1:20" ht="14.85" customHeight="1">
      <c r="A85" s="20"/>
      <c r="B85" s="21"/>
      <c r="H85" s="2"/>
      <c r="N85" s="2"/>
    </row>
    <row r="86" spans="1:20" ht="15" customHeight="1">
      <c r="A86" s="161" t="s">
        <v>23</v>
      </c>
      <c r="B86" s="162"/>
      <c r="C86" s="162"/>
      <c r="D86" s="162"/>
      <c r="E86" s="162"/>
      <c r="F86" s="162"/>
      <c r="G86" s="163"/>
      <c r="H86" s="273" t="s">
        <v>24</v>
      </c>
      <c r="I86" s="273"/>
      <c r="J86" s="273"/>
      <c r="K86" s="273"/>
      <c r="L86" s="273"/>
      <c r="M86" s="273"/>
      <c r="N86" s="273"/>
      <c r="O86" s="273"/>
      <c r="P86" s="186" t="s">
        <v>161</v>
      </c>
      <c r="Q86" s="187"/>
      <c r="R86" s="187"/>
      <c r="S86" s="187"/>
      <c r="T86" s="188"/>
    </row>
    <row r="87" spans="1:20" ht="14.25" customHeight="1">
      <c r="A87" s="164"/>
      <c r="B87" s="165"/>
      <c r="C87" s="165"/>
      <c r="D87" s="165"/>
      <c r="E87" s="165"/>
      <c r="F87" s="165"/>
      <c r="G87" s="166"/>
      <c r="H87" s="274"/>
      <c r="I87" s="274"/>
      <c r="J87" s="274"/>
      <c r="K87" s="274"/>
      <c r="L87" s="274"/>
      <c r="M87" s="274"/>
      <c r="N87" s="274"/>
      <c r="O87" s="274"/>
      <c r="P87" s="189"/>
      <c r="Q87" s="190"/>
      <c r="R87" s="190"/>
      <c r="S87" s="190"/>
      <c r="T87" s="191"/>
    </row>
    <row r="88" spans="1:20" ht="33.4" customHeight="1">
      <c r="A88" s="167"/>
      <c r="B88" s="168"/>
      <c r="C88" s="168"/>
      <c r="D88" s="168"/>
      <c r="E88" s="168"/>
      <c r="F88" s="168"/>
      <c r="G88" s="169"/>
      <c r="H88" s="274"/>
      <c r="I88" s="274"/>
      <c r="J88" s="274"/>
      <c r="K88" s="274"/>
      <c r="L88" s="274"/>
      <c r="M88" s="274"/>
      <c r="N88" s="274"/>
      <c r="O88" s="274"/>
      <c r="P88" s="275"/>
      <c r="Q88" s="275"/>
      <c r="R88" s="275"/>
      <c r="S88" s="275"/>
      <c r="T88" s="275"/>
    </row>
    <row r="89" spans="1:20" ht="9.1999999999999993" customHeight="1">
      <c r="A89" s="193"/>
      <c r="B89" s="193"/>
      <c r="C89" s="193"/>
      <c r="D89" s="193"/>
      <c r="E89" s="193"/>
      <c r="F89" s="193"/>
      <c r="G89" s="193"/>
      <c r="H89" s="193"/>
      <c r="I89" s="193"/>
      <c r="J89" s="193"/>
      <c r="K89" s="193"/>
      <c r="L89" s="193"/>
      <c r="M89" s="193"/>
      <c r="N89" s="193"/>
      <c r="O89" s="193"/>
      <c r="P89" s="193"/>
      <c r="Q89" s="193"/>
      <c r="R89" s="193"/>
      <c r="S89" s="193"/>
      <c r="T89" s="193"/>
    </row>
    <row r="90" spans="1:20" ht="18.600000000000001" customHeight="1">
      <c r="A90" s="182" t="s">
        <v>37</v>
      </c>
      <c r="B90" s="182"/>
      <c r="C90" s="182"/>
      <c r="D90" s="182"/>
      <c r="E90" s="182"/>
      <c r="F90" s="182"/>
      <c r="G90" s="182"/>
      <c r="H90" s="182"/>
      <c r="I90" s="182"/>
      <c r="J90" s="182"/>
      <c r="K90" s="182"/>
      <c r="L90" s="182"/>
      <c r="M90" s="182"/>
      <c r="N90" s="182"/>
      <c r="O90" s="182"/>
      <c r="P90" s="182"/>
      <c r="Q90" s="182"/>
      <c r="R90" s="182"/>
      <c r="S90" s="182"/>
      <c r="T90" s="182"/>
    </row>
    <row r="91" spans="1:20" ht="18">
      <c r="A91" s="182" t="s">
        <v>40</v>
      </c>
      <c r="B91" s="182"/>
      <c r="C91" s="182"/>
      <c r="D91" s="182"/>
      <c r="E91" s="182"/>
      <c r="F91" s="182"/>
      <c r="G91" s="182"/>
      <c r="H91" s="182"/>
      <c r="I91" s="182"/>
      <c r="J91" s="182"/>
      <c r="K91" s="182"/>
      <c r="L91" s="182"/>
      <c r="M91" s="182"/>
      <c r="N91" s="182"/>
      <c r="O91" s="182"/>
      <c r="P91" s="182"/>
      <c r="Q91" s="182"/>
      <c r="R91" s="182"/>
      <c r="S91" s="182"/>
      <c r="T91" s="182"/>
    </row>
    <row r="92" spans="1:20" ht="9" customHeight="1"/>
    <row r="94" spans="1:20">
      <c r="A94" s="149" t="s">
        <v>195</v>
      </c>
    </row>
  </sheetData>
  <sheetProtection algorithmName="SHA-512" hashValue="uShUj2/Qr8kWFY6UpSXD8/WdWSZam9bCuGd5Xgfb4S02UwNc9NKpW8/BWuhhT2+Xh7ILqu9CQhg8R18VnlZdiQ==" saltValue="cJI64Lf6h+zESzil5DPQ8A==" spinCount="100000" sheet="1" selectLockedCells="1"/>
  <mergeCells count="187">
    <mergeCell ref="K53:M53"/>
    <mergeCell ref="K48:M48"/>
    <mergeCell ref="A56:C56"/>
    <mergeCell ref="A57:C57"/>
    <mergeCell ref="A59:C59"/>
    <mergeCell ref="A58:C58"/>
    <mergeCell ref="F5:G6"/>
    <mergeCell ref="H5:J6"/>
    <mergeCell ref="K5:M6"/>
    <mergeCell ref="K52:M52"/>
    <mergeCell ref="K54:M54"/>
    <mergeCell ref="K55:M55"/>
    <mergeCell ref="H54:J54"/>
    <mergeCell ref="H53:J53"/>
    <mergeCell ref="H55:J55"/>
    <mergeCell ref="A44:C44"/>
    <mergeCell ref="A45:C45"/>
    <mergeCell ref="A46:C46"/>
    <mergeCell ref="A47:C47"/>
    <mergeCell ref="A48:C48"/>
    <mergeCell ref="A49:C49"/>
    <mergeCell ref="H44:J44"/>
    <mergeCell ref="H45:J45"/>
    <mergeCell ref="H46:J46"/>
    <mergeCell ref="N5:T6"/>
    <mergeCell ref="K7:O8"/>
    <mergeCell ref="G42:G43"/>
    <mergeCell ref="G7:H8"/>
    <mergeCell ref="D7:F8"/>
    <mergeCell ref="K9:M10"/>
    <mergeCell ref="N9:T10"/>
    <mergeCell ref="K11:M11"/>
    <mergeCell ref="N11:T11"/>
    <mergeCell ref="G12:H12"/>
    <mergeCell ref="K12:T12"/>
    <mergeCell ref="D12:F12"/>
    <mergeCell ref="D42:D43"/>
    <mergeCell ref="F42:F43"/>
    <mergeCell ref="I12:J12"/>
    <mergeCell ref="B5:E6"/>
    <mergeCell ref="C19:C20"/>
    <mergeCell ref="N20:O20"/>
    <mergeCell ref="B19:B20"/>
    <mergeCell ref="D19:I19"/>
    <mergeCell ref="H30:I30"/>
    <mergeCell ref="N30:O30"/>
    <mergeCell ref="H31:I31"/>
    <mergeCell ref="N31:O31"/>
    <mergeCell ref="H47:J47"/>
    <mergeCell ref="H48:J48"/>
    <mergeCell ref="H49:J49"/>
    <mergeCell ref="A50:C50"/>
    <mergeCell ref="A51:C51"/>
    <mergeCell ref="A52:C52"/>
    <mergeCell ref="A53:C53"/>
    <mergeCell ref="A54:C54"/>
    <mergeCell ref="A55:C55"/>
    <mergeCell ref="K47:M47"/>
    <mergeCell ref="K56:M56"/>
    <mergeCell ref="K57:M57"/>
    <mergeCell ref="K58:M58"/>
    <mergeCell ref="K50:M50"/>
    <mergeCell ref="A5:A6"/>
    <mergeCell ref="A7:A8"/>
    <mergeCell ref="A19:A20"/>
    <mergeCell ref="A38:B38"/>
    <mergeCell ref="A15:T15"/>
    <mergeCell ref="T19:T20"/>
    <mergeCell ref="H20:I20"/>
    <mergeCell ref="I13:J14"/>
    <mergeCell ref="A18:T18"/>
    <mergeCell ref="B11:C11"/>
    <mergeCell ref="H22:I22"/>
    <mergeCell ref="H23:I23"/>
    <mergeCell ref="H24:I24"/>
    <mergeCell ref="H25:I25"/>
    <mergeCell ref="H50:J50"/>
    <mergeCell ref="H51:J51"/>
    <mergeCell ref="H52:J52"/>
    <mergeCell ref="K49:M49"/>
    <mergeCell ref="K51:M51"/>
    <mergeCell ref="H26:I26"/>
    <mergeCell ref="H27:I27"/>
    <mergeCell ref="H28:I28"/>
    <mergeCell ref="N23:O23"/>
    <mergeCell ref="N22:O22"/>
    <mergeCell ref="N24:O24"/>
    <mergeCell ref="N25:O25"/>
    <mergeCell ref="N26:O26"/>
    <mergeCell ref="N27:O27"/>
    <mergeCell ref="N28:O28"/>
    <mergeCell ref="U42:U43"/>
    <mergeCell ref="H36:I36"/>
    <mergeCell ref="H37:I37"/>
    <mergeCell ref="N21:O21"/>
    <mergeCell ref="N29:O29"/>
    <mergeCell ref="N34:O34"/>
    <mergeCell ref="N35:O35"/>
    <mergeCell ref="N36:O36"/>
    <mergeCell ref="N37:O37"/>
    <mergeCell ref="H29:I29"/>
    <mergeCell ref="H34:I34"/>
    <mergeCell ref="H21:I21"/>
    <mergeCell ref="H35:I35"/>
    <mergeCell ref="N42:N43"/>
    <mergeCell ref="O42:O43"/>
    <mergeCell ref="P42:P43"/>
    <mergeCell ref="T42:T43"/>
    <mergeCell ref="H32:I32"/>
    <mergeCell ref="N32:O32"/>
    <mergeCell ref="H33:I33"/>
    <mergeCell ref="K42:M43"/>
    <mergeCell ref="H42:J43"/>
    <mergeCell ref="A41:T41"/>
    <mergeCell ref="N33:O33"/>
    <mergeCell ref="A91:T91"/>
    <mergeCell ref="H75:T75"/>
    <mergeCell ref="I60:J60"/>
    <mergeCell ref="D67:T67"/>
    <mergeCell ref="A68:C68"/>
    <mergeCell ref="H74:T74"/>
    <mergeCell ref="H71:I71"/>
    <mergeCell ref="A73:B73"/>
    <mergeCell ref="H73:T73"/>
    <mergeCell ref="A74:B74"/>
    <mergeCell ref="A75:B75"/>
    <mergeCell ref="A63:D63"/>
    <mergeCell ref="A76:B76"/>
    <mergeCell ref="A77:B77"/>
    <mergeCell ref="A82:C82"/>
    <mergeCell ref="A83:C83"/>
    <mergeCell ref="A90:T90"/>
    <mergeCell ref="A89:T89"/>
    <mergeCell ref="H86:O86"/>
    <mergeCell ref="P86:T87"/>
    <mergeCell ref="H87:O88"/>
    <mergeCell ref="P88:T88"/>
    <mergeCell ref="A60:C60"/>
    <mergeCell ref="H76:T76"/>
    <mergeCell ref="G17:T17"/>
    <mergeCell ref="E11:J11"/>
    <mergeCell ref="C74:G74"/>
    <mergeCell ref="C73:G73"/>
    <mergeCell ref="C75:G75"/>
    <mergeCell ref="C76:G76"/>
    <mergeCell ref="N1:O1"/>
    <mergeCell ref="P1:T1"/>
    <mergeCell ref="A3:A4"/>
    <mergeCell ref="J19:P19"/>
    <mergeCell ref="J7:J8"/>
    <mergeCell ref="P7:P8"/>
    <mergeCell ref="T7:T8"/>
    <mergeCell ref="B9:C10"/>
    <mergeCell ref="D9:J10"/>
    <mergeCell ref="B7:C8"/>
    <mergeCell ref="I7:I8"/>
    <mergeCell ref="B12:C12"/>
    <mergeCell ref="A13:C14"/>
    <mergeCell ref="D13:E14"/>
    <mergeCell ref="F13:H14"/>
    <mergeCell ref="K13:N14"/>
    <mergeCell ref="O13:T14"/>
    <mergeCell ref="K59:M59"/>
    <mergeCell ref="D81:L81"/>
    <mergeCell ref="D82:L82"/>
    <mergeCell ref="D83:L83"/>
    <mergeCell ref="M81:T81"/>
    <mergeCell ref="M82:T82"/>
    <mergeCell ref="M83:T83"/>
    <mergeCell ref="A86:G88"/>
    <mergeCell ref="A42:C43"/>
    <mergeCell ref="E42:E43"/>
    <mergeCell ref="H58:J58"/>
    <mergeCell ref="H59:J59"/>
    <mergeCell ref="H77:T77"/>
    <mergeCell ref="C79:T79"/>
    <mergeCell ref="H63:O63"/>
    <mergeCell ref="P63:T64"/>
    <mergeCell ref="A64:D65"/>
    <mergeCell ref="H64:O65"/>
    <mergeCell ref="P65:T65"/>
    <mergeCell ref="C77:G77"/>
    <mergeCell ref="H56:J56"/>
    <mergeCell ref="H57:J57"/>
    <mergeCell ref="K44:M44"/>
    <mergeCell ref="K45:M45"/>
    <mergeCell ref="K46:M46"/>
  </mergeCells>
  <dataValidations xWindow="663" yWindow="417" count="8">
    <dataValidation type="list" allowBlank="1" showInputMessage="1" showErrorMessage="1" sqref="O44:O59" xr:uid="{00000000-0002-0000-0000-000000000000}">
      <formula1>"froid,tiède,chaud"</formula1>
    </dataValidation>
    <dataValidation errorStyle="warning" operator="greaterThan" allowBlank="1" showInputMessage="1" error="Veuillez compléter les colonnes E et / ou H" prompt="Veuillez compléter les colonnes E et/ou H" sqref="C22:C28" xr:uid="{00000000-0002-0000-0000-000001000000}"/>
    <dataValidation allowBlank="1" showInputMessage="1" showErrorMessage="1" prompt="Veuillez compléter les colonnes E et/ou H" sqref="C29:C37" xr:uid="{00000000-0002-0000-0000-000002000000}"/>
    <dataValidation allowBlank="1" showInputMessage="1" showErrorMessage="1" prompt="Veillez à compléter les cellules E et/ou H" sqref="D22:G37 J22:M37" xr:uid="{00000000-0002-0000-0000-000003000000}"/>
    <dataValidation type="list" allowBlank="1" showInputMessage="1" showErrorMessage="1" sqref="B21:B37" xr:uid="{00000000-0002-0000-0000-000004000000}">
      <formula1>Dangereux</formula1>
    </dataValidation>
    <dataValidation allowBlank="1" showInputMessage="1" showErrorMessage="1" prompt="Format xx/xx/xxxx" sqref="I13:J14 K13 P1:T1" xr:uid="{00000000-0002-0000-0000-000006000000}"/>
    <dataValidation errorStyle="warning" operator="greaterThan" allowBlank="1" showInputMessage="1" error="Veuillez compléter les colonnes E et / ou H" prompt="Veuillez compléter les colonnes D à G et / ou J à M" sqref="C21" xr:uid="{FC5602E0-554B-491B-8770-3D92304D2903}"/>
    <dataValidation allowBlank="1" showInputMessage="1" showErrorMessage="1" prompt="Veuillez à compléter les cellules H et/ou N" sqref="J21:M21 D21:G21" xr:uid="{9403DE98-15C5-46DC-B087-85AC5E2CFD9E}"/>
  </dataValidations>
  <pageMargins left="0.23622047244094491" right="0.23622047244094491" top="0.47244094488188981" bottom="0.47244094488188981" header="0.27559055118110237" footer="0.27559055118110237"/>
  <pageSetup paperSize="9" scale="51" fitToHeight="2" pageOrder="overThenDown" orientation="landscape" useFirstPageNumber="1" r:id="rId1"/>
  <headerFooter alignWithMargins="0">
    <oddFooter>&amp;RSOE -  V14.06.2017</oddFooter>
  </headerFooter>
  <rowBreaks count="1" manualBreakCount="1">
    <brk id="39"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15</xdr:col>
                    <xdr:colOff>209550</xdr:colOff>
                    <xdr:row>6</xdr:row>
                    <xdr:rowOff>47625</xdr:rowOff>
                  </from>
                  <to>
                    <xdr:col>15</xdr:col>
                    <xdr:colOff>457200</xdr:colOff>
                    <xdr:row>7</xdr:row>
                    <xdr:rowOff>114300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19</xdr:col>
                    <xdr:colOff>209550</xdr:colOff>
                    <xdr:row>6</xdr:row>
                    <xdr:rowOff>47625</xdr:rowOff>
                  </from>
                  <to>
                    <xdr:col>19</xdr:col>
                    <xdr:colOff>457200</xdr:colOff>
                    <xdr:row>7</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63" yWindow="417" count="6">
        <x14:dataValidation type="list" allowBlank="1" showInputMessage="1" xr:uid="{9C4A8DFE-1C4C-4A45-A54B-A7DE7CB0DB6C}">
          <x14:formula1>
            <xm:f>' Notice d''utilisation'!$C$30:$C$36</xm:f>
          </x14:formula1>
          <xm:sqref>A44:C59</xm:sqref>
        </x14:dataValidation>
        <x14:dataValidation type="list" errorStyle="information" allowBlank="1" showInputMessage="1" prompt="Veuillez sélectionner la nature prévue hormis pour Autres (veuillez préciser en écrivant dans la cellule)" xr:uid="{00000000-0002-0000-0000-00000A000000}">
          <x14:formula1>
            <xm:f>' Notice d''utilisation'!$C$14:$C$28</xm:f>
          </x14:formula1>
          <xm:sqref>A21:A37</xm:sqref>
        </x14:dataValidation>
        <x14:dataValidation type="list" allowBlank="1" showInputMessage="1" prompt="Veuillez sélectionner l'utilisation prévue hormis pour Autres (veuillez préciser en écrivant dans la cellule)" xr:uid="{04E3370D-B984-4803-83AC-A4CA0E0BBE2D}">
          <x14:formula1>
            <xm:f>' Notice d''utilisation'!$C$38:$C$42</xm:f>
          </x14:formula1>
          <xm:sqref>H21:I37</xm:sqref>
        </x14:dataValidation>
        <x14:dataValidation type="list" allowBlank="1" showInputMessage="1" prompt="Veuillez sélectionner Dangereux oui/non puis la destination prévue hormis pour Autres (veuillez préciser en écrivant dans la cellule)" xr:uid="{F26C80C9-FFBF-42C8-AEEF-6643FF058816}">
          <x14:formula1>
            <xm:f>' Notice d''utilisation'!$C$44:$C$50</xm:f>
          </x14:formula1>
          <xm:sqref>N21:O37</xm:sqref>
        </x14:dataValidation>
        <x14:dataValidation type="list" errorStyle="information" allowBlank="1" showInputMessage="1" error="Veuillez saisir une valeur dans la liste déroulante, hormis pour autre" prompt="Veuillez sélectionner l'utilisation prévue hormis pour Autres (veuillez préciser en écrivant dans la cellule)" xr:uid="{090A957B-4097-4C1A-BE50-9A289B0B6174}">
          <x14:formula1>
            <xm:f>' Notice d''utilisation'!$C$38:$C$42</xm:f>
          </x14:formula1>
          <xm:sqref>H44:J59</xm:sqref>
        </x14:dataValidation>
        <x14:dataValidation type="list" allowBlank="1" showInputMessage="1" prompt="Veuillez sélectionner l'origine prévue hormis pour Autres (veuillez préciser en écrivant dans la cellule)" xr:uid="{CD0A5586-CACF-4CD6-895B-4311175C5849}">
          <x14:formula1>
            <xm:f>' Notice d''utilisation'!$C$52:$C$56</xm:f>
          </x14:formula1>
          <xm:sqref>K44:M59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2"/>
  <sheetViews>
    <sheetView showGridLines="0" topLeftCell="A53" zoomScale="80" zoomScaleNormal="80" workbookViewId="0">
      <selection activeCell="B13" sqref="B13:C13"/>
    </sheetView>
  </sheetViews>
  <sheetFormatPr baseColWidth="10" defaultColWidth="10.625" defaultRowHeight="14.25"/>
  <cols>
    <col min="1" max="1" width="27.75" customWidth="1"/>
    <col min="2" max="2" width="12.25" customWidth="1"/>
    <col min="3" max="3" width="9.375" customWidth="1"/>
    <col min="4" max="4" width="13" customWidth="1"/>
    <col min="5" max="5" width="12.5" customWidth="1"/>
    <col min="6" max="6" width="11.625" customWidth="1"/>
    <col min="7" max="7" width="11.875" customWidth="1"/>
    <col min="8" max="8" width="12.75" customWidth="1"/>
    <col min="9" max="9" width="11.25" customWidth="1"/>
    <col min="10" max="10" width="11.625" customWidth="1"/>
    <col min="11" max="13" width="11.625" hidden="1" customWidth="1"/>
    <col min="14" max="14" width="16.125" customWidth="1"/>
    <col min="15" max="15" width="16.75" bestFit="1" customWidth="1"/>
  </cols>
  <sheetData>
    <row r="1" spans="1:14" ht="23.25" customHeight="1">
      <c r="A1" s="53" t="s">
        <v>138</v>
      </c>
      <c r="B1" s="52"/>
      <c r="C1" s="1"/>
      <c r="D1" s="1"/>
      <c r="E1" s="1"/>
      <c r="F1" s="1"/>
      <c r="H1" s="208" t="s">
        <v>0</v>
      </c>
      <c r="I1" s="208"/>
      <c r="J1" s="444" t="str">
        <f>IF('Fiche récap pluriannuelle'!P1="","",'Fiche récap pluriannuelle'!P1)</f>
        <v/>
      </c>
      <c r="K1" s="444"/>
      <c r="L1" s="444"/>
      <c r="M1" s="444"/>
      <c r="N1" s="444"/>
    </row>
    <row r="2" spans="1:14" ht="13.5" customHeight="1"/>
    <row r="3" spans="1:14" ht="27.75" customHeight="1">
      <c r="A3" s="54"/>
      <c r="B3" s="54"/>
      <c r="C3" s="54"/>
      <c r="D3" s="54"/>
      <c r="E3" s="54"/>
      <c r="F3" s="54"/>
      <c r="G3" s="54"/>
      <c r="H3" s="54"/>
      <c r="I3" s="54"/>
      <c r="J3" s="54"/>
      <c r="K3" s="54"/>
      <c r="L3" s="54"/>
      <c r="M3" s="54"/>
      <c r="N3" s="54"/>
    </row>
    <row r="4" spans="1:14">
      <c r="A4" s="210" t="s">
        <v>1</v>
      </c>
    </row>
    <row r="5" spans="1:14" ht="14.1" customHeight="1">
      <c r="A5" s="210"/>
    </row>
    <row r="6" spans="1:14" ht="20.100000000000001" customHeight="1">
      <c r="A6" s="436" t="s">
        <v>25</v>
      </c>
      <c r="B6" s="445" t="str">
        <f>IF('Fiche récap pluriannuelle'!B5="","",'Fiche récap pluriannuelle'!B5)</f>
        <v/>
      </c>
      <c r="C6" s="445"/>
      <c r="D6" s="424" t="s">
        <v>39</v>
      </c>
      <c r="E6" s="424"/>
      <c r="F6" s="445" t="str">
        <f>IF('Fiche récap pluriannuelle'!H5="","",'Fiche récap pluriannuelle'!H5)</f>
        <v/>
      </c>
      <c r="G6" s="445"/>
      <c r="H6" s="264" t="s">
        <v>2</v>
      </c>
      <c r="I6" s="264"/>
      <c r="J6" s="446" t="str">
        <f>IF('Fiche récap pluriannuelle'!N5="","",'Fiche récap pluriannuelle'!N5)</f>
        <v/>
      </c>
      <c r="K6" s="446"/>
      <c r="L6" s="446"/>
      <c r="M6" s="446"/>
      <c r="N6" s="446"/>
    </row>
    <row r="7" spans="1:14" ht="20.100000000000001" customHeight="1">
      <c r="A7" s="437"/>
      <c r="B7" s="445"/>
      <c r="C7" s="445"/>
      <c r="D7" s="424"/>
      <c r="E7" s="424"/>
      <c r="F7" s="445"/>
      <c r="G7" s="445"/>
      <c r="H7" s="264"/>
      <c r="I7" s="264"/>
      <c r="J7" s="446"/>
      <c r="K7" s="446"/>
      <c r="L7" s="446"/>
      <c r="M7" s="446"/>
      <c r="N7" s="446"/>
    </row>
    <row r="8" spans="1:14" ht="14.85" customHeight="1">
      <c r="A8" s="436" t="s">
        <v>3</v>
      </c>
      <c r="B8" s="438" t="s">
        <v>4</v>
      </c>
      <c r="C8" s="439"/>
      <c r="D8" s="442" t="str">
        <f>IF('Fiche récap pluriannuelle'!D7="","",'Fiche récap pluriannuelle'!D7)</f>
        <v/>
      </c>
      <c r="E8" s="373" t="s">
        <v>5</v>
      </c>
      <c r="F8" s="373" t="s">
        <v>33</v>
      </c>
      <c r="G8" s="373" t="s">
        <v>34</v>
      </c>
      <c r="H8" s="426" t="s">
        <v>42</v>
      </c>
      <c r="I8" s="427"/>
      <c r="J8" s="373" t="s">
        <v>33</v>
      </c>
      <c r="K8" s="108"/>
      <c r="L8" s="108"/>
      <c r="M8" s="108"/>
      <c r="N8" s="430" t="s">
        <v>34</v>
      </c>
    </row>
    <row r="9" spans="1:14" ht="15.75" customHeight="1">
      <c r="A9" s="437"/>
      <c r="B9" s="440"/>
      <c r="C9" s="441"/>
      <c r="D9" s="443"/>
      <c r="E9" s="373"/>
      <c r="F9" s="373"/>
      <c r="G9" s="373"/>
      <c r="H9" s="428"/>
      <c r="I9" s="429"/>
      <c r="J9" s="373"/>
      <c r="K9" s="109"/>
      <c r="L9" s="109"/>
      <c r="M9" s="109"/>
      <c r="N9" s="431"/>
    </row>
    <row r="10" spans="1:14" ht="29.85" customHeight="1">
      <c r="A10" s="56" t="s">
        <v>41</v>
      </c>
      <c r="B10" s="432" t="s">
        <v>27</v>
      </c>
      <c r="C10" s="424"/>
      <c r="D10" s="433" t="str">
        <f>IF('Fiche récap pluriannuelle'!D9="","",'Fiche récap pluriannuelle'!D9)</f>
        <v/>
      </c>
      <c r="E10" s="433"/>
      <c r="F10" s="433"/>
      <c r="G10" s="433"/>
      <c r="H10" s="434" t="s">
        <v>165</v>
      </c>
      <c r="I10" s="433" t="str">
        <f>IF('Fiche récap pluriannuelle'!N9="","",'Fiche récap pluriannuelle'!N9)</f>
        <v/>
      </c>
      <c r="J10" s="433"/>
      <c r="K10" s="433"/>
      <c r="L10" s="433"/>
      <c r="M10" s="433"/>
      <c r="N10" s="433"/>
    </row>
    <row r="11" spans="1:14" ht="35.85" customHeight="1">
      <c r="A11" s="68" t="s">
        <v>26</v>
      </c>
      <c r="B11" s="424"/>
      <c r="C11" s="424"/>
      <c r="D11" s="433"/>
      <c r="E11" s="433"/>
      <c r="F11" s="433"/>
      <c r="G11" s="433"/>
      <c r="H11" s="435"/>
      <c r="I11" s="433"/>
      <c r="J11" s="433"/>
      <c r="K11" s="433"/>
      <c r="L11" s="433"/>
      <c r="M11" s="433"/>
      <c r="N11" s="433"/>
    </row>
    <row r="12" spans="1:14" ht="35.85" customHeight="1">
      <c r="A12" s="68"/>
      <c r="B12" s="371" t="s">
        <v>142</v>
      </c>
      <c r="C12" s="372"/>
      <c r="D12" s="79" t="s">
        <v>143</v>
      </c>
      <c r="E12" s="373">
        <f>'Fiche récap pluriannuelle'!E11:J11</f>
        <v>0</v>
      </c>
      <c r="F12" s="373"/>
      <c r="G12" s="373"/>
      <c r="H12" s="67" t="s">
        <v>141</v>
      </c>
      <c r="I12" s="373" t="str">
        <f>IF('Fiche récap pluriannuelle'!N11="","",'Fiche récap pluriannuelle'!N11)</f>
        <v/>
      </c>
      <c r="J12" s="373"/>
      <c r="K12" s="373"/>
      <c r="L12" s="373"/>
      <c r="M12" s="373"/>
      <c r="N12" s="374"/>
    </row>
    <row r="13" spans="1:14" ht="42.75" customHeight="1">
      <c r="A13" s="55" t="s">
        <v>6</v>
      </c>
      <c r="B13" s="412" t="s">
        <v>28</v>
      </c>
      <c r="C13" s="229"/>
      <c r="D13" s="347" t="s">
        <v>29</v>
      </c>
      <c r="E13" s="347"/>
      <c r="F13" s="346" t="s">
        <v>30</v>
      </c>
      <c r="G13" s="346"/>
      <c r="H13" s="347" t="s">
        <v>31</v>
      </c>
      <c r="I13" s="347"/>
      <c r="J13" s="348" t="s">
        <v>32</v>
      </c>
      <c r="K13" s="348"/>
      <c r="L13" s="348"/>
      <c r="M13" s="348"/>
      <c r="N13" s="413"/>
    </row>
    <row r="14" spans="1:14" ht="15.75" customHeight="1">
      <c r="A14" s="414" t="s">
        <v>7</v>
      </c>
      <c r="B14" s="416" t="str">
        <f>IF('Fiche récap pluriannuelle'!D13="","",'Fiche récap pluriannuelle'!D13)</f>
        <v/>
      </c>
      <c r="C14" s="417"/>
      <c r="D14" s="420" t="s">
        <v>56</v>
      </c>
      <c r="E14" s="421"/>
      <c r="F14" s="416" t="str">
        <f>IF('Fiche récap pluriannuelle'!I13="","",'Fiche récap pluriannuelle'!I13)</f>
        <v/>
      </c>
      <c r="G14" s="417"/>
      <c r="H14" s="424" t="s">
        <v>35</v>
      </c>
      <c r="I14" s="424"/>
      <c r="J14" s="425" t="str">
        <f>IF('Fiche récap pluriannuelle'!O13="","",'Fiche récap pluriannuelle'!O13)</f>
        <v/>
      </c>
      <c r="K14" s="425"/>
      <c r="L14" s="425"/>
      <c r="M14" s="425"/>
      <c r="N14" s="425"/>
    </row>
    <row r="15" spans="1:14" ht="12.4" customHeight="1">
      <c r="A15" s="415"/>
      <c r="B15" s="418"/>
      <c r="C15" s="419"/>
      <c r="D15" s="422"/>
      <c r="E15" s="423"/>
      <c r="F15" s="418"/>
      <c r="G15" s="419"/>
      <c r="H15" s="424"/>
      <c r="I15" s="424"/>
      <c r="J15" s="425"/>
      <c r="K15" s="425"/>
      <c r="L15" s="425"/>
      <c r="M15" s="425"/>
      <c r="N15" s="425"/>
    </row>
    <row r="16" spans="1:14" ht="19.5" customHeight="1">
      <c r="A16" s="308" t="s">
        <v>8</v>
      </c>
      <c r="B16" s="308"/>
      <c r="C16" s="308"/>
      <c r="D16" s="308"/>
      <c r="E16" s="308"/>
      <c r="F16" s="308"/>
      <c r="G16" s="308"/>
      <c r="H16" s="308"/>
      <c r="I16" s="308"/>
      <c r="J16" s="308"/>
      <c r="K16" s="308"/>
      <c r="L16" s="308"/>
      <c r="M16" s="308"/>
      <c r="N16" s="308"/>
    </row>
    <row r="17" spans="1:14" ht="36" customHeight="1">
      <c r="A17" s="128" t="s">
        <v>9</v>
      </c>
      <c r="B17" s="3"/>
      <c r="E17" s="129"/>
      <c r="F17" s="130"/>
      <c r="G17" s="130"/>
      <c r="H17" s="130"/>
      <c r="I17" s="130"/>
      <c r="J17" s="130"/>
      <c r="K17" s="130"/>
      <c r="L17" s="130"/>
      <c r="M17" s="130"/>
      <c r="N17" s="130"/>
    </row>
    <row r="18" spans="1:14" ht="21" customHeight="1">
      <c r="A18" s="126" t="s">
        <v>174</v>
      </c>
      <c r="B18" s="69"/>
      <c r="C18" s="69"/>
      <c r="D18" s="69"/>
      <c r="E18" s="69"/>
      <c r="F18" s="69"/>
      <c r="G18" s="69"/>
      <c r="H18" s="69"/>
      <c r="I18" s="69"/>
      <c r="J18" s="69"/>
      <c r="K18" s="69"/>
      <c r="L18" s="69"/>
      <c r="M18" s="69"/>
      <c r="N18" s="69"/>
    </row>
    <row r="19" spans="1:14" ht="36" customHeight="1">
      <c r="A19" s="404" t="s">
        <v>10</v>
      </c>
      <c r="B19" s="405"/>
      <c r="C19" s="405"/>
      <c r="D19" s="405"/>
      <c r="E19" s="405"/>
      <c r="F19" s="405"/>
      <c r="G19" s="405"/>
      <c r="H19" s="405"/>
      <c r="I19" s="405"/>
      <c r="J19" s="405"/>
      <c r="K19" s="405"/>
      <c r="L19" s="405"/>
      <c r="M19" s="405"/>
      <c r="N19" s="406"/>
    </row>
    <row r="20" spans="1:14" ht="14.25" customHeight="1">
      <c r="A20" s="304" t="s">
        <v>11</v>
      </c>
      <c r="B20" s="360" t="s">
        <v>137</v>
      </c>
      <c r="C20" s="357" t="s">
        <v>105</v>
      </c>
      <c r="D20" s="407" t="s">
        <v>12</v>
      </c>
      <c r="E20" s="408"/>
      <c r="F20" s="402"/>
      <c r="G20" s="409" t="s">
        <v>13</v>
      </c>
      <c r="H20" s="408"/>
      <c r="I20" s="408"/>
      <c r="J20" s="402"/>
      <c r="K20" s="110"/>
      <c r="L20" s="110"/>
      <c r="M20" s="110"/>
      <c r="N20" s="410" t="s">
        <v>36</v>
      </c>
    </row>
    <row r="21" spans="1:14" ht="44.25" customHeight="1">
      <c r="A21" s="305"/>
      <c r="B21" s="360"/>
      <c r="C21" s="358"/>
      <c r="D21" s="70" t="s">
        <v>154</v>
      </c>
      <c r="E21" s="393" t="s">
        <v>14</v>
      </c>
      <c r="F21" s="402"/>
      <c r="G21" s="70" t="s">
        <v>155</v>
      </c>
      <c r="H21" s="393" t="s">
        <v>15</v>
      </c>
      <c r="I21" s="403"/>
      <c r="J21" s="71" t="s">
        <v>16</v>
      </c>
      <c r="K21" s="111"/>
      <c r="L21" s="111"/>
      <c r="M21" s="111"/>
      <c r="N21" s="411"/>
    </row>
    <row r="22" spans="1:14">
      <c r="A22" s="72" t="str">
        <f>IF('Fiche récap pluriannuelle'!A21="","",'Fiche récap pluriannuelle'!A21)</f>
        <v/>
      </c>
      <c r="B22" s="73" t="str">
        <f>IF('Fiche récap pluriannuelle'!B21="","",'Fiche récap pluriannuelle'!B21)</f>
        <v/>
      </c>
      <c r="C22" s="74"/>
      <c r="D22" s="75">
        <f>SUM('Fiche récap pluriannuelle'!D21+'Fiche récap pluriannuelle'!E21+'Fiche récap pluriannuelle'!F21+'Fiche récap pluriannuelle'!G21)</f>
        <v>0</v>
      </c>
      <c r="E22" s="158" t="str">
        <f>IF('Fiche récap pluriannuelle'!H21="","",'Fiche récap pluriannuelle'!H21)</f>
        <v/>
      </c>
      <c r="F22" s="396"/>
      <c r="G22" s="76" t="s">
        <v>193</v>
      </c>
      <c r="H22" s="158" t="str">
        <f>IF('Fiche récap pluriannuelle'!N21="","",'Fiche récap pluriannuelle'!N21)</f>
        <v/>
      </c>
      <c r="I22" s="160"/>
      <c r="J22" s="41" t="str">
        <f>IF('Fiche récap pluriannuelle'!P21="","",'Fiche récap pluriannuelle'!P21)</f>
        <v/>
      </c>
      <c r="K22" s="81" t="str">
        <f>IF(B22="OUI",0,"")</f>
        <v/>
      </c>
      <c r="L22" s="81" t="e">
        <f>IF((D22+G22)=C22,"","A≠B+C")</f>
        <v>#VALUE!</v>
      </c>
      <c r="M22" s="81" t="str">
        <f>IF(OR(H22="ISDD",H22="ISDND"),0,"")</f>
        <v/>
      </c>
      <c r="N22" s="50" t="str">
        <f>IF(C22="","",IF(K22="0","0",IF(L22="A≠B+C","A≠B+C",IF(M22=0,D22/C22,"100%"))))</f>
        <v/>
      </c>
    </row>
    <row r="23" spans="1:14">
      <c r="A23" s="72" t="str">
        <f>IF('Fiche récap pluriannuelle'!A22="","",'Fiche récap pluriannuelle'!A22)</f>
        <v/>
      </c>
      <c r="B23" s="73" t="str">
        <f>IF('Fiche récap pluriannuelle'!B22="","",'Fiche récap pluriannuelle'!B22)</f>
        <v/>
      </c>
      <c r="C23" s="74" t="str">
        <f>IF('Fiche récap pluriannuelle'!C22="","",'Fiche récap pluriannuelle'!C22)</f>
        <v/>
      </c>
      <c r="D23" s="75">
        <f>SUM('Fiche récap pluriannuelle'!D22+'Fiche récap pluriannuelle'!E22+'Fiche récap pluriannuelle'!F22+'Fiche récap pluriannuelle'!G22)</f>
        <v>0</v>
      </c>
      <c r="E23" s="158" t="str">
        <f>IF('Fiche récap pluriannuelle'!H22="","",'Fiche récap pluriannuelle'!H22)</f>
        <v/>
      </c>
      <c r="F23" s="396"/>
      <c r="G23" s="76">
        <f>SUM('Fiche récap pluriannuelle'!J22+'Fiche récap pluriannuelle'!K22+'Fiche récap pluriannuelle'!L22+'Fiche récap pluriannuelle'!M22)</f>
        <v>0</v>
      </c>
      <c r="H23" s="158" t="str">
        <f>IF('Fiche récap pluriannuelle'!N22="","",'Fiche récap pluriannuelle'!N22)</f>
        <v/>
      </c>
      <c r="I23" s="160"/>
      <c r="J23" s="41" t="str">
        <f>IF('Fiche récap pluriannuelle'!P22="","",'Fiche récap pluriannuelle'!P22)</f>
        <v/>
      </c>
      <c r="K23" s="81" t="str">
        <f t="shared" ref="K23:K32" si="0">IF(B23="OUI",0,"")</f>
        <v/>
      </c>
      <c r="L23" s="81" t="str">
        <f t="shared" ref="L23:L32" si="1">IF((D23+G23)=C23,"","A≠B+C")</f>
        <v>A≠B+C</v>
      </c>
      <c r="M23" s="81" t="str">
        <f t="shared" ref="M23:M32" si="2">IF(OR(H23="ISDD",H23="ISDND"),0,"")</f>
        <v/>
      </c>
      <c r="N23" s="50" t="str">
        <f t="shared" ref="N23:N30" si="3">IF(C23="","",IF(K23="0","0",IF(L23="A≠B+C","A≠B+C",IF(M23=0,D23/C23,"100%"))))</f>
        <v/>
      </c>
    </row>
    <row r="24" spans="1:14">
      <c r="A24" s="72" t="str">
        <f>IF('Fiche récap pluriannuelle'!A23="","",'Fiche récap pluriannuelle'!A23)</f>
        <v/>
      </c>
      <c r="B24" s="73" t="str">
        <f>IF('Fiche récap pluriannuelle'!B23="","",'Fiche récap pluriannuelle'!B23)</f>
        <v/>
      </c>
      <c r="C24" s="74" t="str">
        <f>IF('Fiche récap pluriannuelle'!C23="","",'Fiche récap pluriannuelle'!C23)</f>
        <v/>
      </c>
      <c r="D24" s="75">
        <f>SUM('Fiche récap pluriannuelle'!D23+'Fiche récap pluriannuelle'!E23+'Fiche récap pluriannuelle'!F23+'Fiche récap pluriannuelle'!G23)</f>
        <v>0</v>
      </c>
      <c r="E24" s="158" t="str">
        <f>IF('Fiche récap pluriannuelle'!H23="","",'Fiche récap pluriannuelle'!H23)</f>
        <v/>
      </c>
      <c r="F24" s="396"/>
      <c r="G24" s="76">
        <f>SUM('Fiche récap pluriannuelle'!J23+'Fiche récap pluriannuelle'!K23+'Fiche récap pluriannuelle'!L23+'Fiche récap pluriannuelle'!M23)</f>
        <v>0</v>
      </c>
      <c r="H24" s="158" t="str">
        <f>IF('Fiche récap pluriannuelle'!N23="","",'Fiche récap pluriannuelle'!N23)</f>
        <v/>
      </c>
      <c r="I24" s="160"/>
      <c r="J24" s="41" t="str">
        <f>IF('Fiche récap pluriannuelle'!P23="","",'Fiche récap pluriannuelle'!P23)</f>
        <v/>
      </c>
      <c r="K24" s="81" t="str">
        <f t="shared" si="0"/>
        <v/>
      </c>
      <c r="L24" s="81" t="str">
        <f t="shared" si="1"/>
        <v>A≠B+C</v>
      </c>
      <c r="M24" s="81" t="str">
        <f t="shared" si="2"/>
        <v/>
      </c>
      <c r="N24" s="50" t="str">
        <f t="shared" si="3"/>
        <v/>
      </c>
    </row>
    <row r="25" spans="1:14">
      <c r="A25" s="72" t="str">
        <f>IF('Fiche récap pluriannuelle'!A24="","",'Fiche récap pluriannuelle'!A24)</f>
        <v/>
      </c>
      <c r="B25" s="73" t="str">
        <f>IF('Fiche récap pluriannuelle'!B24="","",'Fiche récap pluriannuelle'!B24)</f>
        <v/>
      </c>
      <c r="C25" s="74" t="str">
        <f>IF('Fiche récap pluriannuelle'!C24="","",'Fiche récap pluriannuelle'!C24)</f>
        <v/>
      </c>
      <c r="D25" s="75">
        <f>SUM('Fiche récap pluriannuelle'!D24+'Fiche récap pluriannuelle'!E24+'Fiche récap pluriannuelle'!F24+'Fiche récap pluriannuelle'!G24)</f>
        <v>0</v>
      </c>
      <c r="E25" s="158" t="str">
        <f>IF('Fiche récap pluriannuelle'!H24="","",'Fiche récap pluriannuelle'!H24)</f>
        <v/>
      </c>
      <c r="F25" s="396"/>
      <c r="G25" s="76">
        <f>SUM('Fiche récap pluriannuelle'!J24+'Fiche récap pluriannuelle'!K24+'Fiche récap pluriannuelle'!L24+'Fiche récap pluriannuelle'!M24)</f>
        <v>0</v>
      </c>
      <c r="H25" s="158" t="str">
        <f>IF('Fiche récap pluriannuelle'!N24="","",'Fiche récap pluriannuelle'!N24)</f>
        <v/>
      </c>
      <c r="I25" s="160"/>
      <c r="J25" s="41" t="str">
        <f>IF('Fiche récap pluriannuelle'!P24="","",'Fiche récap pluriannuelle'!P24)</f>
        <v/>
      </c>
      <c r="K25" s="81" t="str">
        <f t="shared" si="0"/>
        <v/>
      </c>
      <c r="L25" s="81" t="str">
        <f t="shared" si="1"/>
        <v>A≠B+C</v>
      </c>
      <c r="M25" s="81" t="str">
        <f t="shared" si="2"/>
        <v/>
      </c>
      <c r="N25" s="50" t="str">
        <f t="shared" si="3"/>
        <v/>
      </c>
    </row>
    <row r="26" spans="1:14">
      <c r="A26" s="72" t="str">
        <f>IF('Fiche récap pluriannuelle'!A25="","",'Fiche récap pluriannuelle'!A25)</f>
        <v/>
      </c>
      <c r="B26" s="73" t="str">
        <f>IF('Fiche récap pluriannuelle'!B25="","",'Fiche récap pluriannuelle'!B25)</f>
        <v/>
      </c>
      <c r="C26" s="74" t="str">
        <f>IF('Fiche récap pluriannuelle'!C25="","",'Fiche récap pluriannuelle'!C25)</f>
        <v/>
      </c>
      <c r="D26" s="75">
        <f>SUM('Fiche récap pluriannuelle'!D25+'Fiche récap pluriannuelle'!E25+'Fiche récap pluriannuelle'!F25+'Fiche récap pluriannuelle'!G25)</f>
        <v>0</v>
      </c>
      <c r="E26" s="158" t="str">
        <f>IF('Fiche récap pluriannuelle'!H25="","",'Fiche récap pluriannuelle'!H25)</f>
        <v/>
      </c>
      <c r="F26" s="396"/>
      <c r="G26" s="76">
        <f>SUM('Fiche récap pluriannuelle'!J25+'Fiche récap pluriannuelle'!K25+'Fiche récap pluriannuelle'!L25+'Fiche récap pluriannuelle'!M25)</f>
        <v>0</v>
      </c>
      <c r="H26" s="158" t="str">
        <f>IF('Fiche récap pluriannuelle'!N25="","",'Fiche récap pluriannuelle'!N25)</f>
        <v/>
      </c>
      <c r="I26" s="160"/>
      <c r="J26" s="41" t="str">
        <f>IF('Fiche récap pluriannuelle'!P25="","",'Fiche récap pluriannuelle'!P25)</f>
        <v/>
      </c>
      <c r="K26" s="81" t="str">
        <f t="shared" si="0"/>
        <v/>
      </c>
      <c r="L26" s="81" t="str">
        <f t="shared" si="1"/>
        <v>A≠B+C</v>
      </c>
      <c r="M26" s="81" t="str">
        <f t="shared" si="2"/>
        <v/>
      </c>
      <c r="N26" s="50" t="str">
        <f t="shared" si="3"/>
        <v/>
      </c>
    </row>
    <row r="27" spans="1:14">
      <c r="A27" s="72" t="str">
        <f>IF('Fiche récap pluriannuelle'!A26="","",'Fiche récap pluriannuelle'!A26)</f>
        <v/>
      </c>
      <c r="B27" s="73" t="str">
        <f>IF('Fiche récap pluriannuelle'!B26="","",'Fiche récap pluriannuelle'!B26)</f>
        <v/>
      </c>
      <c r="C27" s="74" t="str">
        <f>IF('Fiche récap pluriannuelle'!C26="","",'Fiche récap pluriannuelle'!C26)</f>
        <v/>
      </c>
      <c r="D27" s="75">
        <f>SUM('Fiche récap pluriannuelle'!D26+'Fiche récap pluriannuelle'!E26+'Fiche récap pluriannuelle'!F26+'Fiche récap pluriannuelle'!G26)</f>
        <v>0</v>
      </c>
      <c r="E27" s="158" t="str">
        <f>IF('Fiche récap pluriannuelle'!H26="","",'Fiche récap pluriannuelle'!H26)</f>
        <v/>
      </c>
      <c r="F27" s="396"/>
      <c r="G27" s="76">
        <f>SUM('Fiche récap pluriannuelle'!J26+'Fiche récap pluriannuelle'!K26+'Fiche récap pluriannuelle'!L26+'Fiche récap pluriannuelle'!M26)</f>
        <v>0</v>
      </c>
      <c r="H27" s="158" t="str">
        <f>IF('Fiche récap pluriannuelle'!N26="","",'Fiche récap pluriannuelle'!N26)</f>
        <v/>
      </c>
      <c r="I27" s="160"/>
      <c r="J27" s="41" t="str">
        <f>IF('Fiche récap pluriannuelle'!P26="","",'Fiche récap pluriannuelle'!P26)</f>
        <v/>
      </c>
      <c r="K27" s="81" t="str">
        <f t="shared" si="0"/>
        <v/>
      </c>
      <c r="L27" s="81" t="str">
        <f t="shared" si="1"/>
        <v>A≠B+C</v>
      </c>
      <c r="M27" s="81" t="str">
        <f t="shared" si="2"/>
        <v/>
      </c>
      <c r="N27" s="50" t="str">
        <f t="shared" si="3"/>
        <v/>
      </c>
    </row>
    <row r="28" spans="1:14">
      <c r="A28" s="72" t="str">
        <f>IF('Fiche récap pluriannuelle'!A27="","",'Fiche récap pluriannuelle'!A27)</f>
        <v/>
      </c>
      <c r="B28" s="73" t="str">
        <f>IF('Fiche récap pluriannuelle'!B27="","",'Fiche récap pluriannuelle'!B27)</f>
        <v/>
      </c>
      <c r="C28" s="74" t="str">
        <f>IF('Fiche récap pluriannuelle'!C27="","",'Fiche récap pluriannuelle'!C27)</f>
        <v/>
      </c>
      <c r="D28" s="75">
        <f>SUM('Fiche récap pluriannuelle'!D27+'Fiche récap pluriannuelle'!E27+'Fiche récap pluriannuelle'!F27+'Fiche récap pluriannuelle'!G27)</f>
        <v>0</v>
      </c>
      <c r="E28" s="158" t="str">
        <f>IF('Fiche récap pluriannuelle'!H27="","",'Fiche récap pluriannuelle'!H27)</f>
        <v/>
      </c>
      <c r="F28" s="396"/>
      <c r="G28" s="76">
        <f>SUM('Fiche récap pluriannuelle'!J27+'Fiche récap pluriannuelle'!K27+'Fiche récap pluriannuelle'!L27+'Fiche récap pluriannuelle'!M27)</f>
        <v>0</v>
      </c>
      <c r="H28" s="158" t="str">
        <f>IF('Fiche récap pluriannuelle'!N27="","",'Fiche récap pluriannuelle'!N27)</f>
        <v/>
      </c>
      <c r="I28" s="160"/>
      <c r="J28" s="41" t="str">
        <f>IF('Fiche récap pluriannuelle'!P27="","",'Fiche récap pluriannuelle'!P27)</f>
        <v/>
      </c>
      <c r="K28" s="81" t="str">
        <f t="shared" si="0"/>
        <v/>
      </c>
      <c r="L28" s="81" t="str">
        <f t="shared" si="1"/>
        <v>A≠B+C</v>
      </c>
      <c r="M28" s="81" t="str">
        <f t="shared" si="2"/>
        <v/>
      </c>
      <c r="N28" s="50" t="str">
        <f t="shared" si="3"/>
        <v/>
      </c>
    </row>
    <row r="29" spans="1:14">
      <c r="A29" s="72" t="str">
        <f>IF('Fiche récap pluriannuelle'!A28="","",'Fiche récap pluriannuelle'!A28)</f>
        <v/>
      </c>
      <c r="B29" s="73" t="str">
        <f>IF('Fiche récap pluriannuelle'!B28="","",'Fiche récap pluriannuelle'!B28)</f>
        <v/>
      </c>
      <c r="C29" s="74" t="str">
        <f>IF('Fiche récap pluriannuelle'!C28="","",'Fiche récap pluriannuelle'!C28)</f>
        <v/>
      </c>
      <c r="D29" s="75">
        <f>SUM('Fiche récap pluriannuelle'!D28+'Fiche récap pluriannuelle'!E28+'Fiche récap pluriannuelle'!F28+'Fiche récap pluriannuelle'!G28)</f>
        <v>0</v>
      </c>
      <c r="E29" s="158" t="str">
        <f>IF('Fiche récap pluriannuelle'!H28="","",'Fiche récap pluriannuelle'!H28)</f>
        <v/>
      </c>
      <c r="F29" s="396"/>
      <c r="G29" s="76">
        <f>SUM('Fiche récap pluriannuelle'!J28+'Fiche récap pluriannuelle'!K28+'Fiche récap pluriannuelle'!L28+'Fiche récap pluriannuelle'!M28)</f>
        <v>0</v>
      </c>
      <c r="H29" s="158" t="str">
        <f>IF('Fiche récap pluriannuelle'!N28="","",'Fiche récap pluriannuelle'!N28)</f>
        <v/>
      </c>
      <c r="I29" s="160"/>
      <c r="J29" s="41" t="str">
        <f>IF('Fiche récap pluriannuelle'!P28="","",'Fiche récap pluriannuelle'!P28)</f>
        <v/>
      </c>
      <c r="K29" s="81" t="str">
        <f t="shared" si="0"/>
        <v/>
      </c>
      <c r="L29" s="81" t="str">
        <f t="shared" si="1"/>
        <v>A≠B+C</v>
      </c>
      <c r="M29" s="81" t="str">
        <f t="shared" si="2"/>
        <v/>
      </c>
      <c r="N29" s="50" t="str">
        <f t="shared" si="3"/>
        <v/>
      </c>
    </row>
    <row r="30" spans="1:14">
      <c r="A30" s="72" t="str">
        <f>IF('Fiche récap pluriannuelle'!A29="","",'Fiche récap pluriannuelle'!A29)</f>
        <v/>
      </c>
      <c r="B30" s="73" t="str">
        <f>IF('Fiche récap pluriannuelle'!B29="","",'Fiche récap pluriannuelle'!B29)</f>
        <v/>
      </c>
      <c r="C30" s="74" t="str">
        <f>IF('Fiche récap pluriannuelle'!C29="","",'Fiche récap pluriannuelle'!C29)</f>
        <v/>
      </c>
      <c r="D30" s="75">
        <f>SUM('Fiche récap pluriannuelle'!D29+'Fiche récap pluriannuelle'!E29+'Fiche récap pluriannuelle'!F29+'Fiche récap pluriannuelle'!G29)</f>
        <v>0</v>
      </c>
      <c r="E30" s="158" t="str">
        <f>IF('Fiche récap pluriannuelle'!H29="","",'Fiche récap pluriannuelle'!H29)</f>
        <v/>
      </c>
      <c r="F30" s="396"/>
      <c r="G30" s="76">
        <f>SUM('Fiche récap pluriannuelle'!J29+'Fiche récap pluriannuelle'!K29+'Fiche récap pluriannuelle'!L29+'Fiche récap pluriannuelle'!M29)</f>
        <v>0</v>
      </c>
      <c r="H30" s="158" t="str">
        <f>IF('Fiche récap pluriannuelle'!N29="","",'Fiche récap pluriannuelle'!N29)</f>
        <v/>
      </c>
      <c r="I30" s="160"/>
      <c r="J30" s="41" t="str">
        <f>IF('Fiche récap pluriannuelle'!P29="","",'Fiche récap pluriannuelle'!P29)</f>
        <v/>
      </c>
      <c r="K30" s="81" t="str">
        <f t="shared" si="0"/>
        <v/>
      </c>
      <c r="L30" s="81" t="str">
        <f t="shared" si="1"/>
        <v>A≠B+C</v>
      </c>
      <c r="M30" s="81" t="str">
        <f t="shared" si="2"/>
        <v/>
      </c>
      <c r="N30" s="50" t="str">
        <f t="shared" si="3"/>
        <v/>
      </c>
    </row>
    <row r="31" spans="1:14">
      <c r="A31" s="72" t="str">
        <f>IF('Fiche récap pluriannuelle'!A30="","",'Fiche récap pluriannuelle'!A30)</f>
        <v/>
      </c>
      <c r="B31" s="73" t="str">
        <f>IF('Fiche récap pluriannuelle'!B30="","",'Fiche récap pluriannuelle'!B30)</f>
        <v/>
      </c>
      <c r="C31" s="74" t="str">
        <f>IF('Fiche récap pluriannuelle'!C30="","",'Fiche récap pluriannuelle'!C30)</f>
        <v/>
      </c>
      <c r="D31" s="75">
        <f>SUM('Fiche récap pluriannuelle'!D30+'Fiche récap pluriannuelle'!E30+'Fiche récap pluriannuelle'!F30+'Fiche récap pluriannuelle'!G30)</f>
        <v>0</v>
      </c>
      <c r="E31" s="158" t="str">
        <f>IF('Fiche récap pluriannuelle'!H30="","",'Fiche récap pluriannuelle'!H30)</f>
        <v/>
      </c>
      <c r="F31" s="396"/>
      <c r="G31" s="76">
        <f>SUM('Fiche récap pluriannuelle'!J30+'Fiche récap pluriannuelle'!K30+'Fiche récap pluriannuelle'!L30+'Fiche récap pluriannuelle'!M30)</f>
        <v>0</v>
      </c>
      <c r="H31" s="158" t="str">
        <f>IF('Fiche récap pluriannuelle'!N30="","",'Fiche récap pluriannuelle'!N30)</f>
        <v/>
      </c>
      <c r="I31" s="160"/>
      <c r="J31" s="41" t="str">
        <f>IF('Fiche récap pluriannuelle'!P30="","",'Fiche récap pluriannuelle'!P30)</f>
        <v/>
      </c>
      <c r="K31" s="81" t="str">
        <f t="shared" si="0"/>
        <v/>
      </c>
      <c r="L31" s="81" t="str">
        <f t="shared" si="1"/>
        <v>A≠B+C</v>
      </c>
      <c r="M31" s="81" t="str">
        <f t="shared" si="2"/>
        <v/>
      </c>
      <c r="N31" s="50"/>
    </row>
    <row r="32" spans="1:14" ht="15">
      <c r="A32" s="397" t="s">
        <v>17</v>
      </c>
      <c r="B32" s="398"/>
      <c r="C32" s="38">
        <f>SUM(C22:C31)</f>
        <v>0</v>
      </c>
      <c r="D32" s="42">
        <f>SUM(D22:D31)</f>
        <v>0</v>
      </c>
      <c r="E32" s="23"/>
      <c r="F32" s="23"/>
      <c r="G32" s="77">
        <f>SUM(G22:G31)</f>
        <v>0</v>
      </c>
      <c r="H32" s="86"/>
      <c r="I32" s="86"/>
      <c r="J32" s="41">
        <f>SUM(J22:J31)</f>
        <v>0</v>
      </c>
      <c r="K32" s="81" t="str">
        <f t="shared" si="0"/>
        <v/>
      </c>
      <c r="L32" s="81" t="str">
        <f t="shared" si="1"/>
        <v/>
      </c>
      <c r="M32" s="81" t="str">
        <f t="shared" si="2"/>
        <v/>
      </c>
      <c r="N32" s="145" t="e">
        <f>(D32+G32)/C32</f>
        <v>#DIV/0!</v>
      </c>
    </row>
    <row r="33" spans="1:15" ht="21.75" customHeight="1">
      <c r="A33" s="59" t="s">
        <v>106</v>
      </c>
      <c r="B33" s="57"/>
      <c r="C33" s="57"/>
      <c r="D33" s="6"/>
      <c r="E33" s="6"/>
      <c r="G33" s="22"/>
      <c r="H33" s="22"/>
      <c r="I33" s="127" t="s">
        <v>38</v>
      </c>
      <c r="N33" s="22"/>
    </row>
    <row r="34" spans="1:15" ht="9" customHeight="1"/>
    <row r="35" spans="1:15" ht="34.5" customHeight="1">
      <c r="A35" s="399" t="s">
        <v>156</v>
      </c>
      <c r="B35" s="400"/>
      <c r="C35" s="400"/>
      <c r="D35" s="400"/>
      <c r="E35" s="400"/>
      <c r="F35" s="400"/>
      <c r="G35" s="400"/>
      <c r="H35" s="400"/>
      <c r="I35" s="400"/>
      <c r="J35" s="400"/>
      <c r="K35" s="400"/>
      <c r="L35" s="400"/>
      <c r="M35" s="400"/>
      <c r="N35" s="401"/>
      <c r="O35" s="51"/>
    </row>
    <row r="36" spans="1:15" ht="33.6" customHeight="1">
      <c r="A36" s="170" t="s">
        <v>18</v>
      </c>
      <c r="B36" s="172"/>
      <c r="C36" s="350" t="s">
        <v>157</v>
      </c>
      <c r="D36" s="390" t="s">
        <v>14</v>
      </c>
      <c r="E36" s="390"/>
      <c r="F36" s="391" t="s">
        <v>19</v>
      </c>
      <c r="G36" s="391"/>
      <c r="H36" s="386" t="s">
        <v>16</v>
      </c>
      <c r="I36" s="394" t="s">
        <v>164</v>
      </c>
      <c r="J36" s="385" t="s">
        <v>104</v>
      </c>
      <c r="K36" s="88"/>
      <c r="L36" s="88"/>
      <c r="M36" s="88"/>
      <c r="N36" s="387" t="s">
        <v>58</v>
      </c>
      <c r="O36" s="279"/>
    </row>
    <row r="37" spans="1:15" ht="31.7" customHeight="1">
      <c r="A37" s="173"/>
      <c r="B37" s="175"/>
      <c r="C37" s="389"/>
      <c r="D37" s="264"/>
      <c r="E37" s="264"/>
      <c r="F37" s="392"/>
      <c r="G37" s="392"/>
      <c r="H37" s="393"/>
      <c r="I37" s="395"/>
      <c r="J37" s="386"/>
      <c r="K37" s="87"/>
      <c r="L37" s="87"/>
      <c r="M37" s="87"/>
      <c r="N37" s="388"/>
      <c r="O37" s="190"/>
    </row>
    <row r="38" spans="1:15">
      <c r="A38" s="380" t="str">
        <f>IF('Fiche récap pluriannuelle'!A44:C44="","",'Fiche récap pluriannuelle'!A44:C44)</f>
        <v/>
      </c>
      <c r="B38" s="381"/>
      <c r="C38" s="39">
        <f>'Fiche récap pluriannuelle'!D44+'Fiche récap pluriannuelle'!E44+'Fiche récap pluriannuelle'!F44+'Fiche récap pluriannuelle'!G44</f>
        <v>0</v>
      </c>
      <c r="D38" s="181" t="str">
        <f>IF('Fiche récap pluriannuelle'!H44="","",'Fiche récap pluriannuelle'!H44)</f>
        <v/>
      </c>
      <c r="E38" s="181"/>
      <c r="F38" s="181" t="str">
        <f>IF('Fiche récap pluriannuelle'!K44="","",'Fiche récap pluriannuelle'!K44)</f>
        <v/>
      </c>
      <c r="G38" s="181"/>
      <c r="H38" s="40" t="str">
        <f>IF('Fiche récap pluriannuelle'!N44="","",'Fiche récap pluriannuelle'!N44)</f>
        <v/>
      </c>
      <c r="I38" s="4" t="str">
        <f>IF('Fiche récap pluriannuelle'!O44="","",'Fiche récap pluriannuelle'!O44)</f>
        <v/>
      </c>
      <c r="J38" s="49" t="str">
        <f>IF('Fiche récap pluriannuelle'!P44="","",'Fiche récap pluriannuelle'!P44)</f>
        <v/>
      </c>
      <c r="K38" s="83"/>
      <c r="L38" s="83"/>
      <c r="M38" s="83"/>
      <c r="N38" s="48" t="str">
        <f>'Fiche récap pluriannuelle'!T44</f>
        <v/>
      </c>
    </row>
    <row r="39" spans="1:15">
      <c r="A39" s="380" t="str">
        <f>IF('Fiche récap pluriannuelle'!A45:C45="","",'Fiche récap pluriannuelle'!A45:C45)</f>
        <v/>
      </c>
      <c r="B39" s="381"/>
      <c r="C39" s="39">
        <f>'Fiche récap pluriannuelle'!D45+'Fiche récap pluriannuelle'!E45+'Fiche récap pluriannuelle'!F45+'Fiche récap pluriannuelle'!G45</f>
        <v>0</v>
      </c>
      <c r="D39" s="181" t="str">
        <f>IF('Fiche récap pluriannuelle'!H45="","",'Fiche récap pluriannuelle'!H45)</f>
        <v/>
      </c>
      <c r="E39" s="181"/>
      <c r="F39" s="181" t="str">
        <f>IF('Fiche récap pluriannuelle'!K45="","",'Fiche récap pluriannuelle'!K45)</f>
        <v/>
      </c>
      <c r="G39" s="181"/>
      <c r="H39" s="40" t="str">
        <f>IF('Fiche récap pluriannuelle'!N45="","",'Fiche récap pluriannuelle'!N45)</f>
        <v/>
      </c>
      <c r="I39" s="4" t="str">
        <f>IF('Fiche récap pluriannuelle'!O45="","",'Fiche récap pluriannuelle'!O45)</f>
        <v/>
      </c>
      <c r="J39" s="49" t="str">
        <f>IF('Fiche récap pluriannuelle'!P45="","",'Fiche récap pluriannuelle'!P45)</f>
        <v/>
      </c>
      <c r="K39" s="83"/>
      <c r="L39" s="83"/>
      <c r="M39" s="83"/>
      <c r="N39" s="48" t="str">
        <f>'Fiche récap pluriannuelle'!T45</f>
        <v/>
      </c>
    </row>
    <row r="40" spans="1:15">
      <c r="A40" s="380" t="str">
        <f>IF('Fiche récap pluriannuelle'!A46:C46="","",'Fiche récap pluriannuelle'!A46:C46)</f>
        <v/>
      </c>
      <c r="B40" s="381"/>
      <c r="C40" s="39">
        <f>'Fiche récap pluriannuelle'!D46+'Fiche récap pluriannuelle'!E46+'Fiche récap pluriannuelle'!F46+'Fiche récap pluriannuelle'!G46</f>
        <v>0</v>
      </c>
      <c r="D40" s="181" t="str">
        <f>IF('Fiche récap pluriannuelle'!H46="","",'Fiche récap pluriannuelle'!H46)</f>
        <v/>
      </c>
      <c r="E40" s="181"/>
      <c r="F40" s="181" t="str">
        <f>IF('Fiche récap pluriannuelle'!K46="","",'Fiche récap pluriannuelle'!K46)</f>
        <v/>
      </c>
      <c r="G40" s="181"/>
      <c r="H40" s="40" t="str">
        <f>IF('Fiche récap pluriannuelle'!N46="","",'Fiche récap pluriannuelle'!N46)</f>
        <v/>
      </c>
      <c r="I40" s="4" t="str">
        <f>IF('Fiche récap pluriannuelle'!O46="","",'Fiche récap pluriannuelle'!O46)</f>
        <v/>
      </c>
      <c r="J40" s="49" t="str">
        <f>IF('Fiche récap pluriannuelle'!P46="","",'Fiche récap pluriannuelle'!P46)</f>
        <v/>
      </c>
      <c r="K40" s="83"/>
      <c r="L40" s="83"/>
      <c r="M40" s="83"/>
      <c r="N40" s="48" t="str">
        <f>'Fiche récap pluriannuelle'!T46</f>
        <v/>
      </c>
    </row>
    <row r="41" spans="1:15">
      <c r="A41" s="380" t="str">
        <f>IF('Fiche récap pluriannuelle'!A47:C47="","",'Fiche récap pluriannuelle'!A47:C47)</f>
        <v/>
      </c>
      <c r="B41" s="381"/>
      <c r="C41" s="39">
        <f>'Fiche récap pluriannuelle'!D47+'Fiche récap pluriannuelle'!E47+'Fiche récap pluriannuelle'!F47+'Fiche récap pluriannuelle'!G47</f>
        <v>0</v>
      </c>
      <c r="D41" s="181" t="str">
        <f>IF('Fiche récap pluriannuelle'!H47="","",'Fiche récap pluriannuelle'!H47)</f>
        <v/>
      </c>
      <c r="E41" s="181"/>
      <c r="F41" s="181" t="str">
        <f>IF('Fiche récap pluriannuelle'!K47="","",'Fiche récap pluriannuelle'!K47)</f>
        <v/>
      </c>
      <c r="G41" s="181"/>
      <c r="H41" s="40" t="str">
        <f>IF('Fiche récap pluriannuelle'!N47="","",'Fiche récap pluriannuelle'!N47)</f>
        <v/>
      </c>
      <c r="I41" s="4" t="str">
        <f>IF('Fiche récap pluriannuelle'!O47="","",'Fiche récap pluriannuelle'!O47)</f>
        <v/>
      </c>
      <c r="J41" s="49" t="str">
        <f>IF('Fiche récap pluriannuelle'!P47="","",'Fiche récap pluriannuelle'!P47)</f>
        <v/>
      </c>
      <c r="K41" s="83"/>
      <c r="L41" s="83"/>
      <c r="M41" s="83"/>
      <c r="N41" s="48" t="str">
        <f>'Fiche récap pluriannuelle'!T47</f>
        <v/>
      </c>
    </row>
    <row r="42" spans="1:15">
      <c r="A42" s="380" t="str">
        <f>IF('Fiche récap pluriannuelle'!A48:C48="","",'Fiche récap pluriannuelle'!A48:C48)</f>
        <v/>
      </c>
      <c r="B42" s="381"/>
      <c r="C42" s="39">
        <f>'Fiche récap pluriannuelle'!D48+'Fiche récap pluriannuelle'!E48+'Fiche récap pluriannuelle'!F48+'Fiche récap pluriannuelle'!G48</f>
        <v>0</v>
      </c>
      <c r="D42" s="181" t="str">
        <f>IF('Fiche récap pluriannuelle'!H48="","",'Fiche récap pluriannuelle'!H48)</f>
        <v/>
      </c>
      <c r="E42" s="181"/>
      <c r="F42" s="181" t="str">
        <f>IF('Fiche récap pluriannuelle'!K48="","",'Fiche récap pluriannuelle'!K48)</f>
        <v/>
      </c>
      <c r="G42" s="181"/>
      <c r="H42" s="40" t="str">
        <f>IF('Fiche récap pluriannuelle'!N48="","",'Fiche récap pluriannuelle'!N48)</f>
        <v/>
      </c>
      <c r="I42" s="4" t="str">
        <f>IF('Fiche récap pluriannuelle'!O48="","",'Fiche récap pluriannuelle'!O48)</f>
        <v/>
      </c>
      <c r="J42" s="49" t="str">
        <f>IF('Fiche récap pluriannuelle'!P48="","",'Fiche récap pluriannuelle'!P48)</f>
        <v/>
      </c>
      <c r="K42" s="83"/>
      <c r="L42" s="83"/>
      <c r="M42" s="83"/>
      <c r="N42" s="48" t="str">
        <f>'Fiche récap pluriannuelle'!T48</f>
        <v/>
      </c>
    </row>
    <row r="43" spans="1:15">
      <c r="A43" s="380" t="str">
        <f>IF('Fiche récap pluriannuelle'!A49:C49="","",'Fiche récap pluriannuelle'!A49:C49)</f>
        <v/>
      </c>
      <c r="B43" s="381"/>
      <c r="C43" s="39">
        <f>'Fiche récap pluriannuelle'!D49+'Fiche récap pluriannuelle'!E49+'Fiche récap pluriannuelle'!F49+'Fiche récap pluriannuelle'!G49</f>
        <v>0</v>
      </c>
      <c r="D43" s="181" t="str">
        <f>IF('Fiche récap pluriannuelle'!H49="","",'Fiche récap pluriannuelle'!H49)</f>
        <v/>
      </c>
      <c r="E43" s="181"/>
      <c r="F43" s="181" t="str">
        <f>IF('Fiche récap pluriannuelle'!K49="","",'Fiche récap pluriannuelle'!K49)</f>
        <v/>
      </c>
      <c r="G43" s="181"/>
      <c r="H43" s="40" t="str">
        <f>IF('Fiche récap pluriannuelle'!N49="","",'Fiche récap pluriannuelle'!N49)</f>
        <v/>
      </c>
      <c r="I43" s="4" t="str">
        <f>IF('Fiche récap pluriannuelle'!O49="","",'Fiche récap pluriannuelle'!O49)</f>
        <v/>
      </c>
      <c r="J43" s="49" t="str">
        <f>IF('Fiche récap pluriannuelle'!P49="","",'Fiche récap pluriannuelle'!P49)</f>
        <v/>
      </c>
      <c r="K43" s="83"/>
      <c r="L43" s="83"/>
      <c r="M43" s="83"/>
      <c r="N43" s="48" t="str">
        <f>'Fiche récap pluriannuelle'!T49</f>
        <v/>
      </c>
    </row>
    <row r="44" spans="1:15">
      <c r="A44" s="380" t="str">
        <f>IF('Fiche récap pluriannuelle'!A50:C50="","",'Fiche récap pluriannuelle'!A50:C50)</f>
        <v/>
      </c>
      <c r="B44" s="381"/>
      <c r="C44" s="39">
        <f>'Fiche récap pluriannuelle'!D50+'Fiche récap pluriannuelle'!E50+'Fiche récap pluriannuelle'!F50+'Fiche récap pluriannuelle'!G50</f>
        <v>0</v>
      </c>
      <c r="D44" s="181" t="str">
        <f>IF('Fiche récap pluriannuelle'!H50="","",'Fiche récap pluriannuelle'!H50)</f>
        <v/>
      </c>
      <c r="E44" s="181"/>
      <c r="F44" s="181" t="str">
        <f>IF('Fiche récap pluriannuelle'!K50="","",'Fiche récap pluriannuelle'!K50)</f>
        <v/>
      </c>
      <c r="G44" s="181"/>
      <c r="H44" s="40" t="str">
        <f>IF('Fiche récap pluriannuelle'!N50="","",'Fiche récap pluriannuelle'!N50)</f>
        <v/>
      </c>
      <c r="I44" s="4" t="str">
        <f>IF('Fiche récap pluriannuelle'!O50="","",'Fiche récap pluriannuelle'!O50)</f>
        <v/>
      </c>
      <c r="J44" s="49" t="str">
        <f>IF('Fiche récap pluriannuelle'!P50="","",'Fiche récap pluriannuelle'!P50)</f>
        <v/>
      </c>
      <c r="K44" s="83"/>
      <c r="L44" s="83"/>
      <c r="M44" s="83"/>
      <c r="N44" s="48" t="str">
        <f>'Fiche récap pluriannuelle'!T50</f>
        <v/>
      </c>
    </row>
    <row r="45" spans="1:15">
      <c r="A45" s="380" t="str">
        <f>IF('Fiche récap pluriannuelle'!A51:C51="","",'Fiche récap pluriannuelle'!A51:C51)</f>
        <v/>
      </c>
      <c r="B45" s="381"/>
      <c r="C45" s="39">
        <f>'Fiche récap pluriannuelle'!D51+'Fiche récap pluriannuelle'!E51+'Fiche récap pluriannuelle'!F51+'Fiche récap pluriannuelle'!G51</f>
        <v>0</v>
      </c>
      <c r="D45" s="181" t="str">
        <f>IF('Fiche récap pluriannuelle'!H51="","",'Fiche récap pluriannuelle'!H51)</f>
        <v/>
      </c>
      <c r="E45" s="181"/>
      <c r="F45" s="181" t="str">
        <f>IF('Fiche récap pluriannuelle'!K51="","",'Fiche récap pluriannuelle'!K51)</f>
        <v/>
      </c>
      <c r="G45" s="181"/>
      <c r="H45" s="40" t="str">
        <f>IF('Fiche récap pluriannuelle'!N51="","",'Fiche récap pluriannuelle'!N51)</f>
        <v/>
      </c>
      <c r="I45" s="4" t="str">
        <f>IF('Fiche récap pluriannuelle'!O51="","",'Fiche récap pluriannuelle'!O51)</f>
        <v/>
      </c>
      <c r="J45" s="49" t="str">
        <f>IF('Fiche récap pluriannuelle'!P51="","",'Fiche récap pluriannuelle'!P51)</f>
        <v/>
      </c>
      <c r="K45" s="83"/>
      <c r="L45" s="83"/>
      <c r="M45" s="83"/>
      <c r="N45" s="48" t="str">
        <f>'Fiche récap pluriannuelle'!T51</f>
        <v/>
      </c>
    </row>
    <row r="46" spans="1:15">
      <c r="A46" s="380" t="str">
        <f>IF('Fiche récap pluriannuelle'!A52:C52="","",'Fiche récap pluriannuelle'!A52:C52)</f>
        <v/>
      </c>
      <c r="B46" s="381"/>
      <c r="C46" s="39">
        <f>'Fiche récap pluriannuelle'!D52+'Fiche récap pluriannuelle'!E52+'Fiche récap pluriannuelle'!F52+'Fiche récap pluriannuelle'!G52</f>
        <v>0</v>
      </c>
      <c r="D46" s="181" t="str">
        <f>IF('Fiche récap pluriannuelle'!H52="","",'Fiche récap pluriannuelle'!H52)</f>
        <v/>
      </c>
      <c r="E46" s="181"/>
      <c r="F46" s="181" t="str">
        <f>IF('Fiche récap pluriannuelle'!K52="","",'Fiche récap pluriannuelle'!K52)</f>
        <v/>
      </c>
      <c r="G46" s="181"/>
      <c r="H46" s="40" t="str">
        <f>IF('Fiche récap pluriannuelle'!N52="","",'Fiche récap pluriannuelle'!N52)</f>
        <v/>
      </c>
      <c r="I46" s="4" t="str">
        <f>IF('Fiche récap pluriannuelle'!O52="","",'Fiche récap pluriannuelle'!O52)</f>
        <v/>
      </c>
      <c r="J46" s="49" t="str">
        <f>IF('Fiche récap pluriannuelle'!P52="","",'Fiche récap pluriannuelle'!P52)</f>
        <v/>
      </c>
      <c r="K46" s="83"/>
      <c r="L46" s="83"/>
      <c r="M46" s="83"/>
      <c r="N46" s="48" t="str">
        <f>'Fiche récap pluriannuelle'!T52</f>
        <v/>
      </c>
    </row>
    <row r="47" spans="1:15">
      <c r="A47" s="380" t="str">
        <f>IF('Fiche récap pluriannuelle'!A53:C53="","",'Fiche récap pluriannuelle'!A53:C53)</f>
        <v/>
      </c>
      <c r="B47" s="381"/>
      <c r="C47" s="39">
        <f>'Fiche récap pluriannuelle'!D53+'Fiche récap pluriannuelle'!E53+'Fiche récap pluriannuelle'!F53+'Fiche récap pluriannuelle'!G53</f>
        <v>0</v>
      </c>
      <c r="D47" s="181" t="str">
        <f>IF('Fiche récap pluriannuelle'!H53="","",'Fiche récap pluriannuelle'!H53)</f>
        <v/>
      </c>
      <c r="E47" s="181"/>
      <c r="F47" s="181" t="str">
        <f>IF('Fiche récap pluriannuelle'!K53="","",'Fiche récap pluriannuelle'!K53)</f>
        <v/>
      </c>
      <c r="G47" s="181"/>
      <c r="H47" s="40" t="str">
        <f>IF('Fiche récap pluriannuelle'!N53="","",'Fiche récap pluriannuelle'!N53)</f>
        <v/>
      </c>
      <c r="I47" s="4" t="str">
        <f>IF('Fiche récap pluriannuelle'!O53="","",'Fiche récap pluriannuelle'!O53)</f>
        <v/>
      </c>
      <c r="J47" s="49" t="str">
        <f>IF('Fiche récap pluriannuelle'!P53="","",'Fiche récap pluriannuelle'!P53)</f>
        <v/>
      </c>
      <c r="K47" s="83"/>
      <c r="L47" s="83"/>
      <c r="M47" s="83"/>
      <c r="N47" s="48" t="str">
        <f>'Fiche récap pluriannuelle'!T53</f>
        <v/>
      </c>
    </row>
    <row r="48" spans="1:15" ht="15">
      <c r="A48" s="382" t="s">
        <v>17</v>
      </c>
      <c r="B48" s="383"/>
      <c r="C48" s="39">
        <f>SUM(C38:C47)</f>
        <v>0</v>
      </c>
      <c r="D48" s="384"/>
      <c r="E48" s="384"/>
      <c r="F48" s="384"/>
      <c r="G48" s="384"/>
      <c r="H48" s="40">
        <f>SUM(H38:H47)</f>
        <v>0</v>
      </c>
      <c r="I48" s="5"/>
      <c r="J48" s="27"/>
      <c r="K48" s="84"/>
      <c r="L48" s="84"/>
      <c r="M48" s="84"/>
      <c r="N48" s="48">
        <f>SUM(N38:N47)</f>
        <v>0</v>
      </c>
      <c r="O48" s="31"/>
    </row>
    <row r="49" spans="1:16" ht="21" customHeight="1">
      <c r="G49" s="7"/>
      <c r="I49" s="33" t="s">
        <v>177</v>
      </c>
    </row>
    <row r="50" spans="1:16" ht="11.25" customHeight="1">
      <c r="G50" s="7"/>
      <c r="I50" s="33"/>
    </row>
    <row r="51" spans="1:16" ht="21" customHeight="1">
      <c r="A51" s="267" t="s">
        <v>23</v>
      </c>
      <c r="B51" s="268"/>
      <c r="C51" s="268"/>
      <c r="D51" s="269"/>
      <c r="E51" s="183" t="s">
        <v>24</v>
      </c>
      <c r="F51" s="184"/>
      <c r="G51" s="184"/>
      <c r="H51" s="184"/>
      <c r="I51" s="185"/>
      <c r="J51" s="375" t="s">
        <v>57</v>
      </c>
      <c r="K51" s="376"/>
      <c r="L51" s="376"/>
      <c r="M51" s="376"/>
      <c r="N51" s="188"/>
    </row>
    <row r="52" spans="1:16" ht="21" customHeight="1">
      <c r="A52" s="170"/>
      <c r="B52" s="171"/>
      <c r="C52" s="171"/>
      <c r="D52" s="172"/>
      <c r="E52" s="192"/>
      <c r="F52" s="193"/>
      <c r="G52" s="193"/>
      <c r="H52" s="193"/>
      <c r="I52" s="194"/>
      <c r="J52" s="189"/>
      <c r="K52" s="190"/>
      <c r="L52" s="190"/>
      <c r="M52" s="190"/>
      <c r="N52" s="191"/>
    </row>
    <row r="53" spans="1:16" ht="21" customHeight="1">
      <c r="A53" s="173"/>
      <c r="B53" s="174"/>
      <c r="C53" s="174"/>
      <c r="D53" s="175"/>
      <c r="E53" s="195"/>
      <c r="F53" s="196"/>
      <c r="G53" s="196"/>
      <c r="H53" s="196"/>
      <c r="I53" s="197"/>
      <c r="J53" s="198"/>
      <c r="K53" s="199"/>
      <c r="L53" s="199"/>
      <c r="M53" s="199"/>
      <c r="N53" s="200"/>
    </row>
    <row r="54" spans="1:16" ht="21" customHeight="1">
      <c r="G54" s="7"/>
      <c r="I54" s="33"/>
    </row>
    <row r="55" spans="1:16" ht="48.75" customHeight="1">
      <c r="A55" s="8" t="s">
        <v>20</v>
      </c>
      <c r="B55" s="9"/>
      <c r="C55" s="9"/>
      <c r="D55" s="259"/>
      <c r="E55" s="260"/>
      <c r="F55" s="260"/>
      <c r="G55" s="260"/>
      <c r="H55" s="260"/>
      <c r="I55" s="260"/>
      <c r="J55" s="260"/>
      <c r="K55" s="260"/>
      <c r="L55" s="260"/>
      <c r="M55" s="260"/>
      <c r="N55" s="260"/>
    </row>
    <row r="56" spans="1:16" ht="12.2" customHeight="1">
      <c r="A56" s="193"/>
      <c r="B56" s="193"/>
      <c r="C56" s="193"/>
      <c r="H56" s="10"/>
    </row>
    <row r="57" spans="1:16" ht="14.85" customHeight="1">
      <c r="A57" s="24" t="s">
        <v>43</v>
      </c>
      <c r="E57" s="11"/>
      <c r="G57" s="12"/>
    </row>
    <row r="58" spans="1:16" ht="6.75" customHeight="1">
      <c r="A58" s="13"/>
      <c r="B58" s="13"/>
      <c r="C58" s="14"/>
      <c r="P58" s="15"/>
    </row>
    <row r="59" spans="1:16" ht="15" customHeight="1">
      <c r="A59" s="379" t="s">
        <v>44</v>
      </c>
      <c r="B59" s="379"/>
      <c r="C59" s="17" t="s">
        <v>45</v>
      </c>
      <c r="D59" t="s">
        <v>46</v>
      </c>
      <c r="E59" s="193"/>
      <c r="F59" s="193"/>
      <c r="H59" s="10"/>
      <c r="P59" s="15"/>
    </row>
    <row r="60" spans="1:16" ht="6" customHeight="1">
      <c r="A60" s="16"/>
      <c r="B60" s="16"/>
      <c r="C60" s="14"/>
      <c r="H60" s="10"/>
    </row>
    <row r="61" spans="1:16" ht="15">
      <c r="A61" s="193"/>
      <c r="B61" s="193"/>
      <c r="C61" s="378" t="s">
        <v>47</v>
      </c>
      <c r="D61" s="378"/>
      <c r="E61" s="264" t="s">
        <v>48</v>
      </c>
      <c r="F61" s="264"/>
      <c r="G61" s="264"/>
      <c r="H61" s="264"/>
      <c r="I61" s="264"/>
      <c r="J61" s="264"/>
      <c r="K61" s="264"/>
      <c r="L61" s="264"/>
      <c r="M61" s="264"/>
      <c r="N61" s="264"/>
    </row>
    <row r="62" spans="1:16" ht="15" customHeight="1">
      <c r="A62" s="265" t="s">
        <v>49</v>
      </c>
      <c r="B62" s="266"/>
      <c r="C62" s="205"/>
      <c r="D62" s="207"/>
      <c r="E62" s="261" t="s">
        <v>50</v>
      </c>
      <c r="F62" s="262"/>
      <c r="G62" s="262"/>
      <c r="H62" s="262"/>
      <c r="I62" s="262"/>
      <c r="J62" s="262"/>
      <c r="K62" s="262"/>
      <c r="L62" s="262"/>
      <c r="M62" s="262"/>
      <c r="N62" s="263"/>
    </row>
    <row r="63" spans="1:16" ht="15" customHeight="1">
      <c r="A63" s="265" t="s">
        <v>51</v>
      </c>
      <c r="B63" s="266"/>
      <c r="C63" s="181"/>
      <c r="D63" s="181"/>
      <c r="E63" s="181"/>
      <c r="F63" s="181"/>
      <c r="G63" s="181"/>
      <c r="H63" s="181"/>
      <c r="I63" s="181"/>
      <c r="J63" s="181"/>
      <c r="K63" s="181"/>
      <c r="L63" s="181"/>
      <c r="M63" s="181"/>
      <c r="N63" s="181"/>
    </row>
    <row r="64" spans="1:16" ht="15" customHeight="1">
      <c r="A64" s="265" t="s">
        <v>52</v>
      </c>
      <c r="B64" s="266"/>
      <c r="C64" s="181"/>
      <c r="D64" s="181"/>
      <c r="E64" s="181"/>
      <c r="F64" s="181"/>
      <c r="G64" s="181"/>
      <c r="H64" s="181"/>
      <c r="I64" s="181"/>
      <c r="J64" s="181"/>
      <c r="K64" s="181"/>
      <c r="L64" s="181"/>
      <c r="M64" s="181"/>
      <c r="N64" s="181"/>
    </row>
    <row r="65" spans="1:14" ht="15" customHeight="1">
      <c r="A65" s="265" t="s">
        <v>53</v>
      </c>
      <c r="B65" s="266"/>
      <c r="C65" s="181"/>
      <c r="D65" s="181"/>
      <c r="E65" s="181"/>
      <c r="F65" s="181"/>
      <c r="G65" s="181"/>
      <c r="H65" s="181"/>
      <c r="I65" s="181"/>
      <c r="J65" s="181"/>
      <c r="K65" s="181"/>
      <c r="L65" s="181"/>
      <c r="M65" s="181"/>
      <c r="N65" s="181"/>
    </row>
    <row r="66" spans="1:14" ht="6.75" customHeight="1">
      <c r="B66" s="25"/>
      <c r="H66" s="10"/>
    </row>
    <row r="67" spans="1:14" ht="16.7" customHeight="1">
      <c r="A67" s="26" t="s">
        <v>55</v>
      </c>
      <c r="B67" s="26"/>
      <c r="C67" s="182" t="s">
        <v>54</v>
      </c>
      <c r="D67" s="182"/>
      <c r="E67" s="182"/>
      <c r="F67" s="182"/>
      <c r="G67" s="182"/>
      <c r="H67" s="182"/>
      <c r="I67" s="182"/>
      <c r="J67" s="182"/>
      <c r="K67" s="182"/>
      <c r="L67" s="182"/>
      <c r="M67" s="182"/>
      <c r="N67" s="182"/>
    </row>
    <row r="68" spans="1:14" ht="8.85" customHeight="1">
      <c r="A68" s="18"/>
      <c r="B68" s="18"/>
      <c r="H68" s="10"/>
    </row>
    <row r="69" spans="1:14" ht="19.5" customHeight="1">
      <c r="A69" s="19"/>
      <c r="B69" s="19"/>
      <c r="D69" s="377" t="s">
        <v>172</v>
      </c>
      <c r="E69" s="377"/>
      <c r="F69" s="377"/>
      <c r="G69" s="377"/>
      <c r="H69" s="377" t="s">
        <v>170</v>
      </c>
      <c r="I69" s="377"/>
      <c r="J69" s="377"/>
      <c r="K69" s="377"/>
      <c r="L69" s="377"/>
      <c r="M69" s="377"/>
      <c r="N69" s="377"/>
    </row>
    <row r="70" spans="1:14" ht="15" customHeight="1">
      <c r="A70" s="270" t="s">
        <v>21</v>
      </c>
      <c r="B70" s="271"/>
      <c r="C70" s="272"/>
      <c r="D70" s="181"/>
      <c r="E70" s="181"/>
      <c r="F70" s="181"/>
      <c r="G70" s="181"/>
      <c r="H70" s="181"/>
      <c r="I70" s="181"/>
      <c r="J70" s="181"/>
      <c r="K70" s="181"/>
      <c r="L70" s="181"/>
      <c r="M70" s="181"/>
      <c r="N70" s="181"/>
    </row>
    <row r="71" spans="1:14" ht="15" customHeight="1">
      <c r="A71" s="270" t="s">
        <v>22</v>
      </c>
      <c r="B71" s="271"/>
      <c r="C71" s="272"/>
      <c r="D71" s="181"/>
      <c r="E71" s="181"/>
      <c r="F71" s="181"/>
      <c r="G71" s="181"/>
      <c r="H71" s="181"/>
      <c r="I71" s="181"/>
      <c r="J71" s="181"/>
      <c r="K71" s="181"/>
      <c r="L71" s="181"/>
      <c r="M71" s="181"/>
      <c r="N71" s="181"/>
    </row>
    <row r="72" spans="1:14" ht="15" customHeight="1">
      <c r="A72" s="20"/>
      <c r="B72" s="20"/>
      <c r="C72" s="20"/>
    </row>
    <row r="73" spans="1:14" ht="14.85" customHeight="1">
      <c r="A73" s="20"/>
      <c r="B73" s="21"/>
      <c r="E73" s="2"/>
      <c r="H73" s="2"/>
    </row>
    <row r="74" spans="1:14" ht="15" customHeight="1">
      <c r="A74" s="267" t="s">
        <v>23</v>
      </c>
      <c r="B74" s="268"/>
      <c r="C74" s="268"/>
      <c r="D74" s="269"/>
      <c r="E74" s="273" t="s">
        <v>24</v>
      </c>
      <c r="F74" s="273"/>
      <c r="G74" s="273"/>
      <c r="H74" s="273"/>
      <c r="I74" s="273"/>
      <c r="J74" s="375" t="s">
        <v>57</v>
      </c>
      <c r="K74" s="376"/>
      <c r="L74" s="376"/>
      <c r="M74" s="376"/>
      <c r="N74" s="188"/>
    </row>
    <row r="75" spans="1:14" ht="14.25" customHeight="1">
      <c r="A75" s="170"/>
      <c r="B75" s="171"/>
      <c r="C75" s="171"/>
      <c r="D75" s="172"/>
      <c r="E75" s="274"/>
      <c r="F75" s="274"/>
      <c r="G75" s="274"/>
      <c r="H75" s="274"/>
      <c r="I75" s="274"/>
      <c r="J75" s="189"/>
      <c r="K75" s="190"/>
      <c r="L75" s="190"/>
      <c r="M75" s="190"/>
      <c r="N75" s="191"/>
    </row>
    <row r="76" spans="1:14" ht="33.4" customHeight="1">
      <c r="A76" s="173"/>
      <c r="B76" s="174"/>
      <c r="C76" s="174"/>
      <c r="D76" s="175"/>
      <c r="E76" s="274"/>
      <c r="F76" s="274"/>
      <c r="G76" s="274"/>
      <c r="H76" s="274"/>
      <c r="I76" s="274"/>
      <c r="J76" s="275"/>
      <c r="K76" s="275"/>
      <c r="L76" s="275"/>
      <c r="M76" s="275"/>
      <c r="N76" s="275"/>
    </row>
    <row r="77" spans="1:14" ht="9.1999999999999993" customHeight="1">
      <c r="A77" s="193"/>
      <c r="B77" s="193"/>
      <c r="C77" s="193"/>
      <c r="D77" s="193"/>
      <c r="E77" s="193"/>
      <c r="F77" s="193"/>
      <c r="G77" s="193"/>
      <c r="H77" s="193"/>
      <c r="I77" s="193"/>
      <c r="J77" s="193"/>
      <c r="K77" s="193"/>
      <c r="L77" s="193"/>
      <c r="M77" s="193"/>
      <c r="N77" s="193"/>
    </row>
    <row r="78" spans="1:14" ht="18.600000000000001" customHeight="1">
      <c r="A78" s="182" t="s">
        <v>37</v>
      </c>
      <c r="B78" s="182"/>
      <c r="C78" s="182"/>
      <c r="D78" s="182"/>
      <c r="E78" s="182"/>
      <c r="F78" s="182"/>
      <c r="G78" s="182"/>
      <c r="H78" s="182"/>
      <c r="I78" s="182"/>
      <c r="J78" s="182"/>
      <c r="K78" s="182"/>
      <c r="L78" s="182"/>
      <c r="M78" s="182"/>
      <c r="N78" s="182"/>
    </row>
    <row r="79" spans="1:14" ht="18">
      <c r="A79" s="182" t="s">
        <v>40</v>
      </c>
      <c r="B79" s="182"/>
      <c r="C79" s="182"/>
      <c r="D79" s="182"/>
      <c r="E79" s="182"/>
      <c r="F79" s="182"/>
      <c r="G79" s="182"/>
      <c r="H79" s="182"/>
      <c r="I79" s="182"/>
      <c r="J79" s="182"/>
      <c r="K79" s="182"/>
      <c r="L79" s="182"/>
      <c r="M79" s="182"/>
      <c r="N79" s="182"/>
    </row>
    <row r="80" spans="1:14" ht="9" customHeight="1"/>
    <row r="82" spans="1:1">
      <c r="A82" s="149" t="s">
        <v>195</v>
      </c>
    </row>
  </sheetData>
  <sheetProtection algorithmName="SHA-512" hashValue="9Y8CAfhSSHHXcTAsmIFP1i/LUASGzzWN2Y9nshkQDY1OQSKwOPTyPXQJJtp34GHCaubMPkjmsI/HeelDUSOEKg==" saltValue="oP1FL4RrGDxLXqYDvRCTbA==" spinCount="100000" sheet="1" selectLockedCells="1"/>
  <mergeCells count="153">
    <mergeCell ref="H1:I1"/>
    <mergeCell ref="J1:N1"/>
    <mergeCell ref="A4:A5"/>
    <mergeCell ref="A6:A7"/>
    <mergeCell ref="B6:C7"/>
    <mergeCell ref="D6:E7"/>
    <mergeCell ref="F6:G7"/>
    <mergeCell ref="H6:I7"/>
    <mergeCell ref="J6:N7"/>
    <mergeCell ref="H8:I9"/>
    <mergeCell ref="J8:J9"/>
    <mergeCell ref="N8:N9"/>
    <mergeCell ref="B10:C11"/>
    <mergeCell ref="D10:G11"/>
    <mergeCell ref="H10:H11"/>
    <mergeCell ref="I10:N11"/>
    <mergeCell ref="A8:A9"/>
    <mergeCell ref="B8:C9"/>
    <mergeCell ref="D8:D9"/>
    <mergeCell ref="E8:E9"/>
    <mergeCell ref="F8:F9"/>
    <mergeCell ref="G8:G9"/>
    <mergeCell ref="A16:N16"/>
    <mergeCell ref="A19:N19"/>
    <mergeCell ref="A20:A21"/>
    <mergeCell ref="B20:B21"/>
    <mergeCell ref="C20:C21"/>
    <mergeCell ref="D20:F20"/>
    <mergeCell ref="G20:J20"/>
    <mergeCell ref="N20:N21"/>
    <mergeCell ref="B13:C13"/>
    <mergeCell ref="D13:E13"/>
    <mergeCell ref="F13:G13"/>
    <mergeCell ref="H13:I13"/>
    <mergeCell ref="J13:N13"/>
    <mergeCell ref="A14:A15"/>
    <mergeCell ref="B14:C15"/>
    <mergeCell ref="D14:E15"/>
    <mergeCell ref="F14:G15"/>
    <mergeCell ref="H14:I15"/>
    <mergeCell ref="J14:N15"/>
    <mergeCell ref="E24:F24"/>
    <mergeCell ref="H24:I24"/>
    <mergeCell ref="E25:F25"/>
    <mergeCell ref="H25:I25"/>
    <mergeCell ref="E26:F26"/>
    <mergeCell ref="H26:I26"/>
    <mergeCell ref="E21:F21"/>
    <mergeCell ref="H21:I21"/>
    <mergeCell ref="E22:F22"/>
    <mergeCell ref="H22:I22"/>
    <mergeCell ref="E23:F23"/>
    <mergeCell ref="H23:I23"/>
    <mergeCell ref="E30:F30"/>
    <mergeCell ref="H30:I30"/>
    <mergeCell ref="E31:F31"/>
    <mergeCell ref="H31:I31"/>
    <mergeCell ref="A32:B32"/>
    <mergeCell ref="A35:N35"/>
    <mergeCell ref="E27:F27"/>
    <mergeCell ref="H27:I27"/>
    <mergeCell ref="E28:F28"/>
    <mergeCell ref="H28:I28"/>
    <mergeCell ref="E29:F29"/>
    <mergeCell ref="H29:I29"/>
    <mergeCell ref="A39:B39"/>
    <mergeCell ref="D39:E39"/>
    <mergeCell ref="F39:G39"/>
    <mergeCell ref="A40:B40"/>
    <mergeCell ref="D40:E40"/>
    <mergeCell ref="F40:G40"/>
    <mergeCell ref="J36:J37"/>
    <mergeCell ref="N36:N37"/>
    <mergeCell ref="O36:O37"/>
    <mergeCell ref="A38:B38"/>
    <mergeCell ref="D38:E38"/>
    <mergeCell ref="F38:G38"/>
    <mergeCell ref="A36:B37"/>
    <mergeCell ref="C36:C37"/>
    <mergeCell ref="D36:E37"/>
    <mergeCell ref="F36:G37"/>
    <mergeCell ref="H36:H37"/>
    <mergeCell ref="I36:I37"/>
    <mergeCell ref="A43:B43"/>
    <mergeCell ref="D43:E43"/>
    <mergeCell ref="F43:G43"/>
    <mergeCell ref="A44:B44"/>
    <mergeCell ref="D44:E44"/>
    <mergeCell ref="F44:G44"/>
    <mergeCell ref="A41:B41"/>
    <mergeCell ref="D41:E41"/>
    <mergeCell ref="F41:G41"/>
    <mergeCell ref="A42:B42"/>
    <mergeCell ref="D42:E42"/>
    <mergeCell ref="F42:G42"/>
    <mergeCell ref="A47:B47"/>
    <mergeCell ref="D47:E47"/>
    <mergeCell ref="F47:G47"/>
    <mergeCell ref="A48:B48"/>
    <mergeCell ref="D48:E48"/>
    <mergeCell ref="F48:G48"/>
    <mergeCell ref="A45:B45"/>
    <mergeCell ref="D45:E45"/>
    <mergeCell ref="F45:G45"/>
    <mergeCell ref="A46:B46"/>
    <mergeCell ref="D46:E46"/>
    <mergeCell ref="F46:G46"/>
    <mergeCell ref="D55:N55"/>
    <mergeCell ref="A56:C56"/>
    <mergeCell ref="E59:F59"/>
    <mergeCell ref="A61:B61"/>
    <mergeCell ref="C61:D61"/>
    <mergeCell ref="E61:N61"/>
    <mergeCell ref="A51:D51"/>
    <mergeCell ref="E51:I51"/>
    <mergeCell ref="J51:N52"/>
    <mergeCell ref="A52:D53"/>
    <mergeCell ref="E52:I53"/>
    <mergeCell ref="J53:N53"/>
    <mergeCell ref="A59:B59"/>
    <mergeCell ref="A65:B65"/>
    <mergeCell ref="C65:D65"/>
    <mergeCell ref="E65:N65"/>
    <mergeCell ref="A62:B62"/>
    <mergeCell ref="C62:D62"/>
    <mergeCell ref="E62:N62"/>
    <mergeCell ref="A63:B63"/>
    <mergeCell ref="C63:D63"/>
    <mergeCell ref="E63:N63"/>
    <mergeCell ref="B12:C12"/>
    <mergeCell ref="E12:G12"/>
    <mergeCell ref="I12:N12"/>
    <mergeCell ref="A77:N77"/>
    <mergeCell ref="A78:N78"/>
    <mergeCell ref="A79:N79"/>
    <mergeCell ref="A71:C71"/>
    <mergeCell ref="D71:G71"/>
    <mergeCell ref="H71:N71"/>
    <mergeCell ref="A74:D74"/>
    <mergeCell ref="E74:I74"/>
    <mergeCell ref="J74:N75"/>
    <mergeCell ref="A75:D76"/>
    <mergeCell ref="E75:I76"/>
    <mergeCell ref="J76:N76"/>
    <mergeCell ref="C67:N67"/>
    <mergeCell ref="D69:G69"/>
    <mergeCell ref="H69:N69"/>
    <mergeCell ref="A70:C70"/>
    <mergeCell ref="D70:G70"/>
    <mergeCell ref="H70:N70"/>
    <mergeCell ref="A64:B64"/>
    <mergeCell ref="C64:D64"/>
    <mergeCell ref="E64:N64"/>
  </mergeCells>
  <dataValidations count="3">
    <dataValidation allowBlank="1" showInputMessage="1" showErrorMessage="1" prompt="Format xx/xx/xxxx" sqref="B14:C15 F14:G15 J1:N1" xr:uid="{00000000-0002-0000-0100-000000000000}"/>
    <dataValidation allowBlank="1" showInputMessage="1" showErrorMessage="1" prompt="Veillez à compléter les cellules E et/ou H" sqref="D22:D31 G22:G31" xr:uid="{00000000-0002-0000-0100-000001000000}"/>
    <dataValidation errorStyle="warning" operator="greaterThan" allowBlank="1" showInputMessage="1" error="Veuillez compléter les colonnes E et / ou H" prompt="Veuillez compléter les colonnes E et/ou H" sqref="C22:C31" xr:uid="{00000000-0002-0000-0100-000002000000}"/>
  </dataValidations>
  <pageMargins left="0.23622047244094491" right="0.23622047244094491" top="0.47244094488188981" bottom="0.47244094488188981" header="0.27559055118110237" footer="0.27559055118110237"/>
  <pageSetup paperSize="9" scale="61" fitToHeight="2" pageOrder="overThenDown" orientation="portrait" useFirstPageNumber="1" r:id="rId1"/>
  <headerFooter alignWithMargins="0">
    <oddFooter>&amp;RSOE -  V14.06.2017</oddFooter>
  </headerFooter>
  <rowBreaks count="1" manualBreakCount="1">
    <brk id="53" max="10"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0DA05-9C6A-4CA1-B8BB-D9F6DF0C8D68}">
  <dimension ref="A1:T94"/>
  <sheetViews>
    <sheetView showGridLines="0" tabSelected="1" zoomScale="66" zoomScaleNormal="66" workbookViewId="0">
      <selection activeCell="A44" sqref="A44:C44"/>
    </sheetView>
  </sheetViews>
  <sheetFormatPr baseColWidth="10" defaultColWidth="10.625" defaultRowHeight="14.25"/>
  <cols>
    <col min="1" max="1" width="29.875" customWidth="1"/>
    <col min="2" max="2" width="16.5" customWidth="1"/>
    <col min="3" max="3" width="10.25" customWidth="1"/>
    <col min="4" max="4" width="10" customWidth="1"/>
    <col min="5" max="5" width="7.125" customWidth="1"/>
    <col min="6" max="6" width="9.375" customWidth="1"/>
    <col min="7" max="7" width="12.5" customWidth="1"/>
    <col min="8" max="8" width="10.25" customWidth="1"/>
    <col min="9" max="9" width="7.875" customWidth="1"/>
    <col min="10" max="10" width="3.375" customWidth="1"/>
    <col min="11" max="11" width="15.375" customWidth="1"/>
    <col min="12" max="12" width="12.75" customWidth="1"/>
    <col min="13" max="13" width="16.25" customWidth="1"/>
    <col min="14" max="14" width="21.375" bestFit="1" customWidth="1"/>
    <col min="15" max="15" width="5" hidden="1" customWidth="1"/>
    <col min="16" max="16" width="14.375" hidden="1" customWidth="1"/>
    <col min="17" max="17" width="1.875" hidden="1" customWidth="1"/>
    <col min="18" max="18" width="30.625" bestFit="1" customWidth="1"/>
    <col min="19" max="19" width="16.75" bestFit="1" customWidth="1"/>
  </cols>
  <sheetData>
    <row r="1" spans="1:18" ht="23.25" customHeight="1">
      <c r="A1" s="53" t="s">
        <v>138</v>
      </c>
      <c r="B1" s="52"/>
      <c r="C1" s="1"/>
      <c r="D1" s="1"/>
      <c r="E1" s="1"/>
      <c r="F1" s="1"/>
      <c r="G1" s="1"/>
      <c r="H1" s="1"/>
      <c r="L1" s="208" t="s">
        <v>0</v>
      </c>
      <c r="M1" s="208"/>
      <c r="N1" s="474"/>
      <c r="O1" s="474"/>
      <c r="P1" s="474"/>
      <c r="Q1" s="474"/>
      <c r="R1" s="474"/>
    </row>
    <row r="2" spans="1:18" ht="13.5" customHeight="1"/>
    <row r="3" spans="1:18">
      <c r="A3" s="210" t="s">
        <v>1</v>
      </c>
    </row>
    <row r="4" spans="1:18" ht="14.1" customHeight="1">
      <c r="A4" s="210"/>
    </row>
    <row r="5" spans="1:18" s="94" customFormat="1" ht="20.100000000000001" customHeight="1">
      <c r="A5" s="302" t="s">
        <v>25</v>
      </c>
      <c r="B5" s="485"/>
      <c r="C5" s="352"/>
      <c r="D5" s="478" t="s">
        <v>39</v>
      </c>
      <c r="E5" s="479"/>
      <c r="F5" s="480"/>
      <c r="G5" s="367"/>
      <c r="H5" s="367"/>
      <c r="I5" s="363"/>
      <c r="J5" s="484" t="s">
        <v>2</v>
      </c>
      <c r="K5" s="320"/>
      <c r="L5" s="320"/>
      <c r="M5" s="320"/>
      <c r="N5" s="320"/>
      <c r="O5" s="320"/>
      <c r="P5" s="320"/>
      <c r="Q5" s="320"/>
      <c r="R5" s="321"/>
    </row>
    <row r="6" spans="1:18" s="94" customFormat="1" ht="20.100000000000001" customHeight="1">
      <c r="A6" s="303"/>
      <c r="B6" s="354"/>
      <c r="C6" s="355"/>
      <c r="D6" s="481"/>
      <c r="E6" s="482"/>
      <c r="F6" s="483"/>
      <c r="G6" s="368"/>
      <c r="H6" s="368"/>
      <c r="I6" s="365"/>
      <c r="J6" s="322"/>
      <c r="K6" s="323"/>
      <c r="L6" s="323"/>
      <c r="M6" s="323"/>
      <c r="N6" s="323"/>
      <c r="O6" s="323"/>
      <c r="P6" s="323"/>
      <c r="Q6" s="323"/>
      <c r="R6" s="324"/>
    </row>
    <row r="7" spans="1:18" s="94" customFormat="1" ht="14.85" customHeight="1">
      <c r="A7" s="302" t="s">
        <v>3</v>
      </c>
      <c r="B7" s="223" t="s">
        <v>4</v>
      </c>
      <c r="C7" s="224"/>
      <c r="D7" s="329"/>
      <c r="E7" s="331"/>
      <c r="F7" s="227" t="s">
        <v>5</v>
      </c>
      <c r="G7" s="328"/>
      <c r="H7" s="476" t="s">
        <v>33</v>
      </c>
      <c r="I7" s="328" t="s">
        <v>34</v>
      </c>
      <c r="J7" s="227" t="s">
        <v>42</v>
      </c>
      <c r="K7" s="325"/>
      <c r="L7" s="325"/>
      <c r="M7" s="325"/>
      <c r="N7" s="217" t="s">
        <v>135</v>
      </c>
      <c r="O7" s="118"/>
      <c r="P7" s="118"/>
      <c r="Q7" s="118"/>
      <c r="R7" s="217" t="s">
        <v>136</v>
      </c>
    </row>
    <row r="8" spans="1:18" s="94" customFormat="1" ht="15.75" customHeight="1">
      <c r="A8" s="303"/>
      <c r="B8" s="225"/>
      <c r="C8" s="226"/>
      <c r="D8" s="332"/>
      <c r="E8" s="334"/>
      <c r="F8" s="228"/>
      <c r="G8" s="216"/>
      <c r="H8" s="477"/>
      <c r="I8" s="216"/>
      <c r="J8" s="228"/>
      <c r="K8" s="326"/>
      <c r="L8" s="326"/>
      <c r="M8" s="326"/>
      <c r="N8" s="218"/>
      <c r="O8" s="119"/>
      <c r="P8" s="119"/>
      <c r="Q8" s="119"/>
      <c r="R8" s="218"/>
    </row>
    <row r="9" spans="1:18" s="94" customFormat="1" ht="29.85" customHeight="1">
      <c r="A9" s="124" t="s">
        <v>168</v>
      </c>
      <c r="B9" s="219" t="s">
        <v>27</v>
      </c>
      <c r="C9" s="220"/>
      <c r="D9" s="475"/>
      <c r="E9" s="475"/>
      <c r="F9" s="475"/>
      <c r="G9" s="475"/>
      <c r="H9" s="475"/>
      <c r="I9" s="475"/>
      <c r="J9" s="335" t="s">
        <v>165</v>
      </c>
      <c r="K9" s="336"/>
      <c r="L9" s="336"/>
      <c r="M9" s="339"/>
      <c r="N9" s="339"/>
      <c r="O9" s="339"/>
      <c r="P9" s="339"/>
      <c r="Q9" s="339"/>
      <c r="R9" s="340"/>
    </row>
    <row r="10" spans="1:18" s="94" customFormat="1" ht="35.85" customHeight="1">
      <c r="A10" s="151" t="s">
        <v>167</v>
      </c>
      <c r="B10" s="220"/>
      <c r="C10" s="220"/>
      <c r="D10" s="475"/>
      <c r="E10" s="475"/>
      <c r="F10" s="475"/>
      <c r="G10" s="475"/>
      <c r="H10" s="475"/>
      <c r="I10" s="475"/>
      <c r="J10" s="337"/>
      <c r="K10" s="338"/>
      <c r="L10" s="338"/>
      <c r="M10" s="341"/>
      <c r="N10" s="341"/>
      <c r="O10" s="341"/>
      <c r="P10" s="341"/>
      <c r="Q10" s="341"/>
      <c r="R10" s="342"/>
    </row>
    <row r="11" spans="1:18" s="94" customFormat="1" ht="35.85" customHeight="1">
      <c r="A11" s="125" t="s">
        <v>26</v>
      </c>
      <c r="B11" s="313" t="s">
        <v>142</v>
      </c>
      <c r="C11" s="314"/>
      <c r="D11" s="120" t="s">
        <v>143</v>
      </c>
      <c r="E11" s="121"/>
      <c r="F11" s="121"/>
      <c r="G11" s="349"/>
      <c r="H11" s="349"/>
      <c r="I11" s="457"/>
      <c r="J11" s="343" t="s">
        <v>141</v>
      </c>
      <c r="K11" s="459"/>
      <c r="L11" s="459"/>
      <c r="M11" s="344"/>
      <c r="N11" s="344"/>
      <c r="O11" s="344"/>
      <c r="P11" s="344"/>
      <c r="Q11" s="344"/>
      <c r="R11" s="345"/>
    </row>
    <row r="12" spans="1:18" s="94" customFormat="1" ht="36.75" customHeight="1">
      <c r="A12" s="122" t="s">
        <v>6</v>
      </c>
      <c r="B12" s="229" t="s">
        <v>28</v>
      </c>
      <c r="C12" s="229"/>
      <c r="D12" s="349" t="s">
        <v>29</v>
      </c>
      <c r="E12" s="349"/>
      <c r="F12" s="458" t="s">
        <v>169</v>
      </c>
      <c r="G12" s="346"/>
      <c r="H12" s="347" t="s">
        <v>31</v>
      </c>
      <c r="I12" s="347"/>
      <c r="J12" s="347" t="s">
        <v>32</v>
      </c>
      <c r="K12" s="347"/>
      <c r="L12" s="347"/>
      <c r="M12" s="347"/>
      <c r="N12" s="347"/>
      <c r="O12" s="347"/>
      <c r="P12" s="347"/>
      <c r="Q12" s="347"/>
      <c r="R12" s="348"/>
    </row>
    <row r="13" spans="1:18" s="94" customFormat="1" ht="15.75" customHeight="1">
      <c r="A13" s="230" t="s">
        <v>7</v>
      </c>
      <c r="B13" s="231"/>
      <c r="C13" s="447"/>
      <c r="D13" s="448"/>
      <c r="E13" s="240" t="s">
        <v>56</v>
      </c>
      <c r="F13" s="241"/>
      <c r="G13" s="242"/>
      <c r="H13" s="312"/>
      <c r="I13" s="312"/>
      <c r="J13" s="246" t="s">
        <v>160</v>
      </c>
      <c r="K13" s="247"/>
      <c r="L13" s="247"/>
      <c r="M13" s="247"/>
      <c r="N13" s="253"/>
      <c r="O13" s="253"/>
      <c r="P13" s="253"/>
      <c r="Q13" s="253"/>
      <c r="R13" s="254"/>
    </row>
    <row r="14" spans="1:18" s="94" customFormat="1" ht="12.4" customHeight="1">
      <c r="A14" s="233"/>
      <c r="B14" s="234"/>
      <c r="C14" s="449"/>
      <c r="D14" s="450"/>
      <c r="E14" s="243"/>
      <c r="F14" s="244"/>
      <c r="G14" s="245"/>
      <c r="H14" s="312"/>
      <c r="I14" s="312"/>
      <c r="J14" s="249"/>
      <c r="K14" s="250"/>
      <c r="L14" s="250"/>
      <c r="M14" s="250"/>
      <c r="N14" s="256"/>
      <c r="O14" s="256"/>
      <c r="P14" s="256"/>
      <c r="Q14" s="256"/>
      <c r="R14" s="257"/>
    </row>
    <row r="15" spans="1:18" ht="31.5" customHeight="1">
      <c r="A15" s="308" t="s">
        <v>8</v>
      </c>
      <c r="B15" s="308"/>
      <c r="C15" s="308"/>
      <c r="D15" s="308"/>
      <c r="E15" s="308"/>
      <c r="F15" s="308"/>
      <c r="G15" s="308"/>
      <c r="H15" s="308"/>
      <c r="I15" s="308"/>
      <c r="J15" s="308"/>
      <c r="K15" s="308"/>
      <c r="L15" s="308"/>
      <c r="M15" s="308"/>
      <c r="N15" s="308"/>
      <c r="O15" s="308"/>
      <c r="P15" s="308"/>
      <c r="Q15" s="308"/>
      <c r="R15" s="308"/>
    </row>
    <row r="16" spans="1:18" ht="13.15" customHeight="1"/>
    <row r="17" spans="1:18" ht="49.5" customHeight="1">
      <c r="A17" s="128" t="s">
        <v>9</v>
      </c>
      <c r="B17" s="3"/>
      <c r="F17" s="202" t="s">
        <v>176</v>
      </c>
      <c r="G17" s="202"/>
      <c r="H17" s="202"/>
      <c r="I17" s="202"/>
      <c r="J17" s="202"/>
      <c r="K17" s="202"/>
      <c r="L17" s="202"/>
      <c r="M17" s="202"/>
      <c r="N17" s="202"/>
      <c r="O17" s="202"/>
      <c r="P17" s="202"/>
      <c r="Q17" s="202"/>
      <c r="R17" s="202"/>
    </row>
    <row r="18" spans="1:18" ht="36" customHeight="1">
      <c r="A18" s="301" t="s">
        <v>10</v>
      </c>
      <c r="B18" s="301"/>
      <c r="C18" s="301"/>
      <c r="D18" s="301"/>
      <c r="E18" s="301"/>
      <c r="F18" s="301"/>
      <c r="G18" s="301"/>
      <c r="H18" s="301"/>
      <c r="I18" s="301"/>
      <c r="J18" s="301"/>
      <c r="K18" s="301"/>
      <c r="L18" s="301"/>
      <c r="M18" s="301"/>
      <c r="N18" s="301"/>
      <c r="O18" s="301"/>
      <c r="P18" s="301"/>
      <c r="Q18" s="301"/>
      <c r="R18" s="301"/>
    </row>
    <row r="19" spans="1:18" ht="14.25" customHeight="1">
      <c r="A19" s="304" t="s">
        <v>11</v>
      </c>
      <c r="B19" s="360" t="s">
        <v>137</v>
      </c>
      <c r="C19" s="357" t="s">
        <v>105</v>
      </c>
      <c r="D19" s="361" t="s">
        <v>12</v>
      </c>
      <c r="E19" s="213"/>
      <c r="F19" s="213"/>
      <c r="G19" s="213"/>
      <c r="H19" s="214"/>
      <c r="I19" s="211" t="s">
        <v>13</v>
      </c>
      <c r="J19" s="212"/>
      <c r="K19" s="212"/>
      <c r="L19" s="213"/>
      <c r="M19" s="213"/>
      <c r="N19" s="214"/>
      <c r="O19" s="80"/>
      <c r="P19" s="80"/>
      <c r="Q19" s="80"/>
      <c r="R19" s="309" t="s">
        <v>36</v>
      </c>
    </row>
    <row r="20" spans="1:18" ht="44.25" customHeight="1">
      <c r="A20" s="305"/>
      <c r="B20" s="360"/>
      <c r="C20" s="358"/>
      <c r="D20" s="211" t="s">
        <v>144</v>
      </c>
      <c r="E20" s="212"/>
      <c r="F20" s="460"/>
      <c r="G20" s="311" t="s">
        <v>14</v>
      </c>
      <c r="H20" s="214"/>
      <c r="I20" s="211" t="s">
        <v>147</v>
      </c>
      <c r="J20" s="212"/>
      <c r="K20" s="460"/>
      <c r="L20" s="311" t="s">
        <v>15</v>
      </c>
      <c r="M20" s="359"/>
      <c r="N20" s="66" t="s">
        <v>16</v>
      </c>
      <c r="O20" s="78"/>
      <c r="P20" s="78"/>
      <c r="Q20" s="78"/>
      <c r="R20" s="310"/>
    </row>
    <row r="21" spans="1:18" s="94" customFormat="1">
      <c r="A21" s="95"/>
      <c r="B21" s="96"/>
      <c r="C21" s="97"/>
      <c r="D21" s="454"/>
      <c r="E21" s="455"/>
      <c r="F21" s="456"/>
      <c r="G21" s="178"/>
      <c r="H21" s="280"/>
      <c r="I21" s="451"/>
      <c r="J21" s="452"/>
      <c r="K21" s="453"/>
      <c r="L21" s="178"/>
      <c r="M21" s="180"/>
      <c r="N21" s="104"/>
      <c r="O21" s="105" t="str">
        <f t="shared" ref="O21:O38" si="0">IF(B21="OUI",0,"")</f>
        <v/>
      </c>
      <c r="P21" s="106" t="str">
        <f>IF((D21)+(I21)=C21,"","A≠B+C")</f>
        <v/>
      </c>
      <c r="Q21" s="105" t="str">
        <f>IF(OR(L21="ISDD",L21="ISDND"),0,"")</f>
        <v/>
      </c>
      <c r="R21" s="50" t="str">
        <f>IF(C21="","",IF(O21="0","0",IF(P21="A≠B+C","A≠B+C",IF(Q21=0,SUM(D21:F21)/C21,"100%"))))</f>
        <v/>
      </c>
    </row>
    <row r="22" spans="1:18" s="94" customFormat="1">
      <c r="A22" s="95"/>
      <c r="B22" s="96"/>
      <c r="C22" s="97"/>
      <c r="D22" s="454"/>
      <c r="E22" s="455"/>
      <c r="F22" s="456"/>
      <c r="G22" s="178"/>
      <c r="H22" s="280"/>
      <c r="I22" s="451"/>
      <c r="J22" s="452"/>
      <c r="K22" s="453"/>
      <c r="L22" s="178"/>
      <c r="M22" s="180"/>
      <c r="N22" s="104"/>
      <c r="O22" s="105" t="str">
        <f t="shared" si="0"/>
        <v/>
      </c>
      <c r="P22" s="106" t="str">
        <f t="shared" ref="P22:P38" si="1">IF((D22)+(I22)=C22,"","A≠B+C")</f>
        <v/>
      </c>
      <c r="Q22" s="105" t="str">
        <f t="shared" ref="Q22:Q38" si="2">IF(OR(L22="ISDD",L22="ISDND"),0,"")</f>
        <v/>
      </c>
      <c r="R22" s="50" t="str">
        <f>IF(C22="","",IF(O22="0","0",IF(P22="A≠B+C","A≠B+C",IF(Q22=0,SUM(D22:F22)/C22,"100%"))))</f>
        <v/>
      </c>
    </row>
    <row r="23" spans="1:18" s="94" customFormat="1">
      <c r="A23" s="95"/>
      <c r="B23" s="96"/>
      <c r="C23" s="97"/>
      <c r="D23" s="454"/>
      <c r="E23" s="455"/>
      <c r="F23" s="456"/>
      <c r="G23" s="178"/>
      <c r="H23" s="280"/>
      <c r="I23" s="451"/>
      <c r="J23" s="452"/>
      <c r="K23" s="453"/>
      <c r="L23" s="178"/>
      <c r="M23" s="180"/>
      <c r="N23" s="104"/>
      <c r="O23" s="105" t="str">
        <f t="shared" si="0"/>
        <v/>
      </c>
      <c r="P23" s="106" t="str">
        <f t="shared" si="1"/>
        <v/>
      </c>
      <c r="Q23" s="105" t="str">
        <f t="shared" si="2"/>
        <v/>
      </c>
      <c r="R23" s="50" t="str">
        <f>IF(C23="","",IF(O23="0","0",IF(P23="A≠B+C","A≠B+C",IF(Q23=0,SUM(D23:F23)/C23,"100%"))))</f>
        <v/>
      </c>
    </row>
    <row r="24" spans="1:18" s="94" customFormat="1">
      <c r="A24" s="95"/>
      <c r="B24" s="96"/>
      <c r="C24" s="97"/>
      <c r="G24" s="178"/>
      <c r="H24" s="280"/>
      <c r="I24" s="451"/>
      <c r="J24" s="452"/>
      <c r="K24" s="453"/>
      <c r="L24" s="178"/>
      <c r="M24" s="180"/>
      <c r="N24" s="104"/>
      <c r="O24" s="105" t="str">
        <f t="shared" si="0"/>
        <v/>
      </c>
      <c r="P24" s="106" t="str">
        <f t="shared" si="1"/>
        <v/>
      </c>
      <c r="Q24" s="105" t="str">
        <f t="shared" si="2"/>
        <v/>
      </c>
      <c r="R24" s="50" t="str">
        <f>IF(C24="","",IF(O24="0","0",IF(P24="A≠B+C","A≠B+C",IF(Q24=0,SUM(D25:F25)/C24,"100%"))))</f>
        <v/>
      </c>
    </row>
    <row r="25" spans="1:18" s="94" customFormat="1">
      <c r="A25" s="95"/>
      <c r="B25" s="96"/>
      <c r="C25" s="97"/>
      <c r="D25" s="454"/>
      <c r="E25" s="455"/>
      <c r="F25" s="456"/>
      <c r="G25" s="178"/>
      <c r="H25" s="280"/>
      <c r="I25" s="451"/>
      <c r="J25" s="452"/>
      <c r="K25" s="453"/>
      <c r="L25" s="178"/>
      <c r="M25" s="180"/>
      <c r="N25" s="104"/>
      <c r="O25" s="105" t="str">
        <f t="shared" si="0"/>
        <v/>
      </c>
      <c r="P25" s="106" t="str">
        <f t="shared" si="1"/>
        <v/>
      </c>
      <c r="Q25" s="105" t="str">
        <f t="shared" si="2"/>
        <v/>
      </c>
      <c r="R25" s="50" t="str">
        <f>IF(C25="","",IF(O25="0","0",IF(P25="A≠B+C","A≠B+C",IF(Q25=0,SUM(#REF!)/C25,"100%"))))</f>
        <v/>
      </c>
    </row>
    <row r="26" spans="1:18" s="94" customFormat="1">
      <c r="A26" s="95"/>
      <c r="B26" s="96"/>
      <c r="C26" s="97"/>
      <c r="D26" s="454"/>
      <c r="E26" s="455"/>
      <c r="F26" s="456"/>
      <c r="G26" s="178"/>
      <c r="H26" s="280"/>
      <c r="I26" s="451"/>
      <c r="J26" s="452"/>
      <c r="K26" s="453"/>
      <c r="L26" s="178"/>
      <c r="M26" s="180"/>
      <c r="N26" s="104"/>
      <c r="O26" s="105" t="str">
        <f t="shared" si="0"/>
        <v/>
      </c>
      <c r="P26" s="106" t="str">
        <f t="shared" si="1"/>
        <v/>
      </c>
      <c r="Q26" s="105" t="str">
        <f t="shared" si="2"/>
        <v/>
      </c>
      <c r="R26" s="50" t="str">
        <f t="shared" ref="R26:R35" si="3">IF(C26="","",IF(O26="0","0",IF(P26="A≠B+C","A≠B+C",IF(Q26=0,SUM(D26:F26)/C26,"100%"))))</f>
        <v/>
      </c>
    </row>
    <row r="27" spans="1:18" s="94" customFormat="1">
      <c r="A27" s="95"/>
      <c r="B27" s="96"/>
      <c r="C27" s="97"/>
      <c r="D27" s="454"/>
      <c r="E27" s="455"/>
      <c r="F27" s="456"/>
      <c r="G27" s="178"/>
      <c r="H27" s="280"/>
      <c r="I27" s="451"/>
      <c r="J27" s="452"/>
      <c r="K27" s="453"/>
      <c r="L27" s="178"/>
      <c r="M27" s="180"/>
      <c r="N27" s="104"/>
      <c r="O27" s="105" t="str">
        <f t="shared" si="0"/>
        <v/>
      </c>
      <c r="P27" s="106" t="str">
        <f t="shared" si="1"/>
        <v/>
      </c>
      <c r="Q27" s="105" t="str">
        <f t="shared" si="2"/>
        <v/>
      </c>
      <c r="R27" s="50" t="str">
        <f t="shared" si="3"/>
        <v/>
      </c>
    </row>
    <row r="28" spans="1:18" s="94" customFormat="1">
      <c r="A28" s="95"/>
      <c r="B28" s="96"/>
      <c r="C28" s="97"/>
      <c r="D28" s="454"/>
      <c r="E28" s="455"/>
      <c r="F28" s="456"/>
      <c r="G28" s="178"/>
      <c r="H28" s="280"/>
      <c r="I28" s="451"/>
      <c r="J28" s="452"/>
      <c r="K28" s="453"/>
      <c r="L28" s="178"/>
      <c r="M28" s="180"/>
      <c r="N28" s="104"/>
      <c r="O28" s="105" t="str">
        <f t="shared" si="0"/>
        <v/>
      </c>
      <c r="P28" s="106" t="str">
        <f t="shared" si="1"/>
        <v/>
      </c>
      <c r="Q28" s="105" t="str">
        <f t="shared" si="2"/>
        <v/>
      </c>
      <c r="R28" s="50" t="str">
        <f t="shared" si="3"/>
        <v/>
      </c>
    </row>
    <row r="29" spans="1:18" s="94" customFormat="1">
      <c r="A29" s="107"/>
      <c r="B29" s="96"/>
      <c r="C29" s="97"/>
      <c r="D29" s="451"/>
      <c r="E29" s="452"/>
      <c r="F29" s="453"/>
      <c r="G29" s="178"/>
      <c r="H29" s="280"/>
      <c r="I29" s="451"/>
      <c r="J29" s="452"/>
      <c r="K29" s="453"/>
      <c r="L29" s="178"/>
      <c r="M29" s="180"/>
      <c r="N29" s="104"/>
      <c r="O29" s="105" t="str">
        <f t="shared" si="0"/>
        <v/>
      </c>
      <c r="P29" s="106" t="str">
        <f t="shared" si="1"/>
        <v/>
      </c>
      <c r="Q29" s="105" t="str">
        <f t="shared" si="2"/>
        <v/>
      </c>
      <c r="R29" s="50" t="str">
        <f t="shared" si="3"/>
        <v/>
      </c>
    </row>
    <row r="30" spans="1:18" s="94" customFormat="1">
      <c r="A30" s="107"/>
      <c r="B30" s="96"/>
      <c r="C30" s="97"/>
      <c r="D30" s="451"/>
      <c r="E30" s="452"/>
      <c r="F30" s="453"/>
      <c r="G30" s="178"/>
      <c r="H30" s="280"/>
      <c r="I30" s="451"/>
      <c r="J30" s="452"/>
      <c r="K30" s="453"/>
      <c r="L30" s="178"/>
      <c r="M30" s="180"/>
      <c r="N30" s="104"/>
      <c r="O30" s="105" t="str">
        <f t="shared" si="0"/>
        <v/>
      </c>
      <c r="P30" s="106" t="str">
        <f t="shared" si="1"/>
        <v/>
      </c>
      <c r="Q30" s="105" t="str">
        <f t="shared" si="2"/>
        <v/>
      </c>
      <c r="R30" s="50" t="str">
        <f t="shared" si="3"/>
        <v/>
      </c>
    </row>
    <row r="31" spans="1:18" s="94" customFormat="1">
      <c r="A31" s="107"/>
      <c r="B31" s="96"/>
      <c r="C31" s="97"/>
      <c r="D31" s="451"/>
      <c r="E31" s="452"/>
      <c r="F31" s="453"/>
      <c r="G31" s="178"/>
      <c r="H31" s="280"/>
      <c r="I31" s="451"/>
      <c r="J31" s="452"/>
      <c r="K31" s="453"/>
      <c r="L31" s="178"/>
      <c r="M31" s="180"/>
      <c r="N31" s="104"/>
      <c r="O31" s="105" t="str">
        <f t="shared" si="0"/>
        <v/>
      </c>
      <c r="P31" s="106" t="str">
        <f t="shared" si="1"/>
        <v/>
      </c>
      <c r="Q31" s="105" t="str">
        <f t="shared" si="2"/>
        <v/>
      </c>
      <c r="R31" s="50" t="str">
        <f t="shared" si="3"/>
        <v/>
      </c>
    </row>
    <row r="32" spans="1:18" s="94" customFormat="1">
      <c r="A32" s="107"/>
      <c r="B32" s="96"/>
      <c r="C32" s="97"/>
      <c r="D32" s="451"/>
      <c r="E32" s="452"/>
      <c r="F32" s="453"/>
      <c r="G32" s="178"/>
      <c r="H32" s="280"/>
      <c r="I32" s="451"/>
      <c r="J32" s="452"/>
      <c r="K32" s="453"/>
      <c r="L32" s="178"/>
      <c r="M32" s="180"/>
      <c r="N32" s="104"/>
      <c r="O32" s="105" t="str">
        <f t="shared" si="0"/>
        <v/>
      </c>
      <c r="P32" s="106" t="str">
        <f t="shared" si="1"/>
        <v/>
      </c>
      <c r="Q32" s="105" t="str">
        <f t="shared" si="2"/>
        <v/>
      </c>
      <c r="R32" s="50" t="str">
        <f t="shared" si="3"/>
        <v/>
      </c>
    </row>
    <row r="33" spans="1:19" s="94" customFormat="1">
      <c r="A33" s="107"/>
      <c r="B33" s="96"/>
      <c r="C33" s="97"/>
      <c r="D33" s="451"/>
      <c r="E33" s="452"/>
      <c r="F33" s="453"/>
      <c r="G33" s="178"/>
      <c r="H33" s="280"/>
      <c r="I33" s="451"/>
      <c r="J33" s="452"/>
      <c r="K33" s="453"/>
      <c r="L33" s="178"/>
      <c r="M33" s="180"/>
      <c r="N33" s="104"/>
      <c r="O33" s="105" t="str">
        <f t="shared" si="0"/>
        <v/>
      </c>
      <c r="P33" s="106" t="str">
        <f t="shared" si="1"/>
        <v/>
      </c>
      <c r="Q33" s="105" t="str">
        <f t="shared" si="2"/>
        <v/>
      </c>
      <c r="R33" s="50" t="str">
        <f t="shared" si="3"/>
        <v/>
      </c>
    </row>
    <row r="34" spans="1:19" s="94" customFormat="1">
      <c r="A34" s="107"/>
      <c r="B34" s="96"/>
      <c r="C34" s="97"/>
      <c r="D34" s="451"/>
      <c r="E34" s="452"/>
      <c r="F34" s="453"/>
      <c r="G34" s="178"/>
      <c r="H34" s="280"/>
      <c r="I34" s="451"/>
      <c r="J34" s="452"/>
      <c r="K34" s="453"/>
      <c r="L34" s="178"/>
      <c r="M34" s="180"/>
      <c r="N34" s="104"/>
      <c r="O34" s="105" t="str">
        <f t="shared" si="0"/>
        <v/>
      </c>
      <c r="P34" s="106" t="str">
        <f t="shared" si="1"/>
        <v/>
      </c>
      <c r="Q34" s="105" t="str">
        <f t="shared" si="2"/>
        <v/>
      </c>
      <c r="R34" s="50" t="str">
        <f t="shared" si="3"/>
        <v/>
      </c>
    </row>
    <row r="35" spans="1:19" s="94" customFormat="1">
      <c r="A35" s="107"/>
      <c r="B35" s="96"/>
      <c r="C35" s="97"/>
      <c r="D35" s="451"/>
      <c r="E35" s="452"/>
      <c r="F35" s="453"/>
      <c r="G35" s="178"/>
      <c r="H35" s="280"/>
      <c r="I35" s="451"/>
      <c r="J35" s="452"/>
      <c r="K35" s="453"/>
      <c r="L35" s="178"/>
      <c r="M35" s="180"/>
      <c r="N35" s="104"/>
      <c r="O35" s="105" t="str">
        <f t="shared" si="0"/>
        <v/>
      </c>
      <c r="P35" s="106" t="str">
        <f t="shared" si="1"/>
        <v/>
      </c>
      <c r="Q35" s="105" t="str">
        <f t="shared" si="2"/>
        <v/>
      </c>
      <c r="R35" s="50" t="str">
        <f t="shared" si="3"/>
        <v/>
      </c>
    </row>
    <row r="36" spans="1:19" s="94" customFormat="1">
      <c r="A36" s="107"/>
      <c r="B36" s="96"/>
      <c r="C36" s="97"/>
      <c r="G36" s="178"/>
      <c r="H36" s="280"/>
      <c r="I36" s="451"/>
      <c r="J36" s="452"/>
      <c r="K36" s="453"/>
      <c r="L36" s="178"/>
      <c r="M36" s="180"/>
      <c r="N36" s="104"/>
      <c r="O36" s="105" t="str">
        <f t="shared" si="0"/>
        <v/>
      </c>
      <c r="P36" s="106" t="str">
        <f t="shared" si="1"/>
        <v/>
      </c>
      <c r="Q36" s="105" t="str">
        <f t="shared" si="2"/>
        <v/>
      </c>
      <c r="R36" s="50" t="str">
        <f>IF(C36="","",IF(O36="0","0",IF(P36="A≠B+C","A≠B+C",IF(Q36=0,SUM(D37:F37)/C36,"100%"))))</f>
        <v/>
      </c>
    </row>
    <row r="37" spans="1:19" s="94" customFormat="1">
      <c r="A37" s="107"/>
      <c r="B37" s="96"/>
      <c r="C37" s="97"/>
      <c r="D37" s="451"/>
      <c r="E37" s="452"/>
      <c r="F37" s="453"/>
      <c r="G37" s="178"/>
      <c r="H37" s="280"/>
      <c r="I37" s="451"/>
      <c r="J37" s="452"/>
      <c r="K37" s="453"/>
      <c r="L37" s="178"/>
      <c r="M37" s="180"/>
      <c r="N37" s="104"/>
      <c r="O37" s="105" t="str">
        <f t="shared" si="0"/>
        <v/>
      </c>
      <c r="P37" s="106" t="str">
        <f t="shared" si="1"/>
        <v/>
      </c>
      <c r="Q37" s="105" t="str">
        <f t="shared" si="2"/>
        <v/>
      </c>
      <c r="R37" s="50" t="str">
        <f>IF(C37="","",IF(O37="0","0",IF(P37="A≠B+C","A≠B+C",IF(Q37=0,SUM(#REF!)/C37,"100%"))))</f>
        <v/>
      </c>
    </row>
    <row r="38" spans="1:19" s="94" customFormat="1" ht="15">
      <c r="A38" s="306" t="s">
        <v>17</v>
      </c>
      <c r="B38" s="307"/>
      <c r="C38" s="38">
        <f>SUM(C21:C37)</f>
        <v>0</v>
      </c>
      <c r="D38" s="471">
        <f>SUM(D21:D37)</f>
        <v>0</v>
      </c>
      <c r="E38" s="472"/>
      <c r="F38" s="473"/>
      <c r="G38" s="23"/>
      <c r="H38" s="23"/>
      <c r="I38" s="471">
        <f>SUM(I21:I37)</f>
        <v>0</v>
      </c>
      <c r="J38" s="472"/>
      <c r="K38" s="473"/>
      <c r="L38" s="86"/>
      <c r="M38" s="86"/>
      <c r="N38" s="41">
        <f>SUM(N21:N37)</f>
        <v>0</v>
      </c>
      <c r="O38" s="105" t="str">
        <f t="shared" si="0"/>
        <v/>
      </c>
      <c r="P38" s="106" t="str">
        <f t="shared" si="1"/>
        <v/>
      </c>
      <c r="Q38" s="105" t="str">
        <f t="shared" si="2"/>
        <v/>
      </c>
      <c r="R38" s="145" t="e">
        <f>(D38+I38)/C38</f>
        <v>#DIV/0!</v>
      </c>
    </row>
    <row r="39" spans="1:19" ht="21.75" customHeight="1">
      <c r="A39" s="59" t="s">
        <v>106</v>
      </c>
      <c r="B39" s="57"/>
      <c r="C39" s="57"/>
      <c r="D39" s="6"/>
      <c r="E39" s="6"/>
      <c r="F39" s="6"/>
      <c r="G39" s="6"/>
      <c r="I39" s="22"/>
      <c r="J39" s="22"/>
      <c r="K39" s="22"/>
      <c r="L39" s="22"/>
      <c r="M39" s="127" t="s">
        <v>38</v>
      </c>
      <c r="Q39" s="85"/>
      <c r="R39" s="22"/>
    </row>
    <row r="40" spans="1:19" ht="9" customHeight="1"/>
    <row r="41" spans="1:19" ht="36" customHeight="1">
      <c r="A41" s="301" t="s">
        <v>140</v>
      </c>
      <c r="B41" s="301"/>
      <c r="C41" s="301"/>
      <c r="D41" s="301"/>
      <c r="E41" s="301"/>
      <c r="F41" s="301"/>
      <c r="G41" s="301"/>
      <c r="H41" s="301"/>
      <c r="I41" s="301"/>
      <c r="J41" s="301"/>
      <c r="K41" s="301"/>
      <c r="L41" s="301"/>
      <c r="M41" s="301"/>
      <c r="N41" s="301"/>
      <c r="O41" s="301"/>
      <c r="P41" s="301"/>
      <c r="Q41" s="301"/>
      <c r="R41" s="301"/>
    </row>
    <row r="42" spans="1:19" ht="33" customHeight="1">
      <c r="A42" s="170" t="s">
        <v>18</v>
      </c>
      <c r="B42" s="171"/>
      <c r="C42" s="172"/>
      <c r="D42" s="465" t="s">
        <v>150</v>
      </c>
      <c r="E42" s="466"/>
      <c r="F42" s="467"/>
      <c r="G42" s="295" t="s">
        <v>14</v>
      </c>
      <c r="H42" s="296"/>
      <c r="I42" s="297"/>
      <c r="J42" s="289" t="s">
        <v>19</v>
      </c>
      <c r="K42" s="291"/>
      <c r="L42" s="281" t="s">
        <v>16</v>
      </c>
      <c r="M42" s="283" t="s">
        <v>153</v>
      </c>
      <c r="N42" s="285" t="s">
        <v>104</v>
      </c>
      <c r="O42" s="82"/>
      <c r="P42" s="82"/>
      <c r="Q42" s="82"/>
      <c r="R42" s="287" t="s">
        <v>58</v>
      </c>
      <c r="S42" s="279"/>
    </row>
    <row r="43" spans="1:19" ht="31.5" customHeight="1">
      <c r="A43" s="173"/>
      <c r="B43" s="174"/>
      <c r="C43" s="175"/>
      <c r="D43" s="468"/>
      <c r="E43" s="469"/>
      <c r="F43" s="470"/>
      <c r="G43" s="298"/>
      <c r="H43" s="299"/>
      <c r="I43" s="300"/>
      <c r="J43" s="292"/>
      <c r="K43" s="294"/>
      <c r="L43" s="282"/>
      <c r="M43" s="284"/>
      <c r="N43" s="286"/>
      <c r="O43" s="82"/>
      <c r="P43" s="82"/>
      <c r="Q43" s="82"/>
      <c r="R43" s="288"/>
      <c r="S43" s="190"/>
    </row>
    <row r="44" spans="1:19" s="94" customFormat="1">
      <c r="A44" s="316"/>
      <c r="B44" s="317"/>
      <c r="C44" s="318"/>
      <c r="D44" s="178"/>
      <c r="E44" s="179"/>
      <c r="F44" s="180"/>
      <c r="G44" s="178"/>
      <c r="H44" s="179"/>
      <c r="I44" s="180"/>
      <c r="J44" s="201"/>
      <c r="K44" s="201"/>
      <c r="L44" s="90"/>
      <c r="M44" s="91"/>
      <c r="N44" s="92"/>
      <c r="O44" s="93"/>
      <c r="P44" s="93"/>
      <c r="Q44" s="93"/>
      <c r="R44" s="48" t="str">
        <f t="shared" ref="R44:R59" si="4">IF(D44+E44+F44&gt;0,(D44+E44+F44)*N44/100,"")</f>
        <v/>
      </c>
    </row>
    <row r="45" spans="1:19" s="94" customFormat="1">
      <c r="A45" s="316"/>
      <c r="B45" s="317"/>
      <c r="C45" s="318"/>
      <c r="D45" s="178"/>
      <c r="E45" s="179"/>
      <c r="F45" s="180"/>
      <c r="G45" s="178"/>
      <c r="H45" s="179"/>
      <c r="I45" s="180"/>
      <c r="J45" s="178"/>
      <c r="K45" s="180"/>
      <c r="L45" s="90"/>
      <c r="M45" s="91"/>
      <c r="N45" s="92"/>
      <c r="O45" s="93"/>
      <c r="P45" s="93"/>
      <c r="Q45" s="93"/>
      <c r="R45" s="48" t="str">
        <f t="shared" si="4"/>
        <v/>
      </c>
    </row>
    <row r="46" spans="1:19" s="94" customFormat="1">
      <c r="A46" s="316"/>
      <c r="B46" s="317"/>
      <c r="C46" s="318"/>
      <c r="D46" s="178"/>
      <c r="E46" s="179"/>
      <c r="F46" s="180"/>
      <c r="G46" s="178"/>
      <c r="H46" s="179"/>
      <c r="I46" s="180"/>
      <c r="J46" s="178"/>
      <c r="K46" s="180"/>
      <c r="L46" s="90"/>
      <c r="M46" s="91"/>
      <c r="N46" s="92"/>
      <c r="O46" s="93"/>
      <c r="P46" s="93"/>
      <c r="Q46" s="93"/>
      <c r="R46" s="48" t="str">
        <f t="shared" si="4"/>
        <v/>
      </c>
    </row>
    <row r="47" spans="1:19" s="94" customFormat="1">
      <c r="A47" s="316"/>
      <c r="B47" s="317"/>
      <c r="C47" s="318"/>
      <c r="D47" s="178"/>
      <c r="E47" s="179"/>
      <c r="F47" s="180"/>
      <c r="G47" s="178"/>
      <c r="H47" s="179"/>
      <c r="I47" s="180"/>
      <c r="J47" s="178"/>
      <c r="K47" s="180"/>
      <c r="L47" s="90"/>
      <c r="M47" s="91"/>
      <c r="N47" s="92"/>
      <c r="O47" s="93"/>
      <c r="P47" s="93"/>
      <c r="Q47" s="93"/>
      <c r="R47" s="48" t="str">
        <f t="shared" si="4"/>
        <v/>
      </c>
    </row>
    <row r="48" spans="1:19" s="94" customFormat="1">
      <c r="A48" s="316"/>
      <c r="B48" s="317"/>
      <c r="C48" s="318"/>
      <c r="D48" s="178"/>
      <c r="E48" s="179"/>
      <c r="F48" s="180"/>
      <c r="G48" s="178"/>
      <c r="H48" s="179"/>
      <c r="I48" s="180"/>
      <c r="J48" s="178"/>
      <c r="K48" s="180"/>
      <c r="L48" s="90"/>
      <c r="M48" s="91"/>
      <c r="N48" s="92"/>
      <c r="O48" s="93"/>
      <c r="P48" s="93"/>
      <c r="Q48" s="93"/>
      <c r="R48" s="48" t="str">
        <f t="shared" si="4"/>
        <v/>
      </c>
    </row>
    <row r="49" spans="1:19" s="94" customFormat="1">
      <c r="A49" s="316"/>
      <c r="B49" s="317"/>
      <c r="C49" s="318"/>
      <c r="D49" s="178"/>
      <c r="E49" s="179"/>
      <c r="F49" s="180"/>
      <c r="G49" s="178"/>
      <c r="H49" s="179"/>
      <c r="I49" s="180"/>
      <c r="J49" s="178"/>
      <c r="K49" s="180"/>
      <c r="L49" s="90"/>
      <c r="M49" s="91"/>
      <c r="N49" s="92"/>
      <c r="O49" s="93"/>
      <c r="P49" s="93"/>
      <c r="Q49" s="93"/>
      <c r="R49" s="48" t="str">
        <f t="shared" si="4"/>
        <v/>
      </c>
    </row>
    <row r="50" spans="1:19" s="94" customFormat="1">
      <c r="A50" s="316"/>
      <c r="B50" s="317"/>
      <c r="C50" s="318"/>
      <c r="D50" s="178"/>
      <c r="E50" s="179"/>
      <c r="F50" s="180"/>
      <c r="G50" s="178"/>
      <c r="H50" s="179"/>
      <c r="I50" s="180"/>
      <c r="J50" s="178"/>
      <c r="K50" s="180"/>
      <c r="L50" s="90"/>
      <c r="M50" s="91"/>
      <c r="N50" s="92"/>
      <c r="O50" s="93"/>
      <c r="P50" s="93"/>
      <c r="Q50" s="93"/>
      <c r="R50" s="48" t="str">
        <f t="shared" si="4"/>
        <v/>
      </c>
    </row>
    <row r="51" spans="1:19" s="94" customFormat="1">
      <c r="A51" s="316"/>
      <c r="B51" s="317"/>
      <c r="C51" s="318"/>
      <c r="D51" s="178"/>
      <c r="E51" s="179"/>
      <c r="F51" s="180"/>
      <c r="G51" s="178"/>
      <c r="H51" s="179"/>
      <c r="I51" s="180"/>
      <c r="J51" s="201"/>
      <c r="K51" s="201"/>
      <c r="L51" s="90"/>
      <c r="M51" s="91"/>
      <c r="N51" s="92"/>
      <c r="O51" s="93"/>
      <c r="P51" s="93"/>
      <c r="Q51" s="93"/>
      <c r="R51" s="48" t="str">
        <f t="shared" si="4"/>
        <v/>
      </c>
    </row>
    <row r="52" spans="1:19" s="94" customFormat="1">
      <c r="A52" s="316"/>
      <c r="B52" s="317"/>
      <c r="C52" s="318"/>
      <c r="D52" s="178"/>
      <c r="E52" s="179"/>
      <c r="F52" s="180"/>
      <c r="G52" s="178"/>
      <c r="H52" s="179"/>
      <c r="I52" s="180"/>
      <c r="J52" s="178"/>
      <c r="K52" s="180"/>
      <c r="L52" s="90"/>
      <c r="M52" s="91"/>
      <c r="N52" s="92"/>
      <c r="O52" s="93"/>
      <c r="P52" s="93"/>
      <c r="Q52" s="93"/>
      <c r="R52" s="48" t="str">
        <f t="shared" si="4"/>
        <v/>
      </c>
    </row>
    <row r="53" spans="1:19" s="94" customFormat="1">
      <c r="A53" s="316"/>
      <c r="B53" s="317"/>
      <c r="C53" s="318"/>
      <c r="D53" s="178"/>
      <c r="E53" s="179"/>
      <c r="F53" s="180"/>
      <c r="G53" s="178"/>
      <c r="H53" s="179"/>
      <c r="I53" s="180"/>
      <c r="J53" s="201"/>
      <c r="K53" s="201"/>
      <c r="L53" s="90"/>
      <c r="M53" s="91"/>
      <c r="N53" s="92"/>
      <c r="O53" s="93"/>
      <c r="P53" s="93"/>
      <c r="Q53" s="93"/>
      <c r="R53" s="48" t="str">
        <f t="shared" si="4"/>
        <v/>
      </c>
    </row>
    <row r="54" spans="1:19" s="94" customFormat="1">
      <c r="A54" s="316"/>
      <c r="B54" s="317"/>
      <c r="C54" s="318"/>
      <c r="D54" s="178"/>
      <c r="E54" s="179"/>
      <c r="F54" s="180"/>
      <c r="G54" s="178"/>
      <c r="H54" s="179"/>
      <c r="I54" s="180"/>
      <c r="J54" s="201"/>
      <c r="K54" s="201"/>
      <c r="L54" s="90"/>
      <c r="M54" s="91"/>
      <c r="N54" s="92"/>
      <c r="O54" s="93"/>
      <c r="P54" s="93"/>
      <c r="Q54" s="93"/>
      <c r="R54" s="48" t="str">
        <f t="shared" si="4"/>
        <v/>
      </c>
    </row>
    <row r="55" spans="1:19" s="94" customFormat="1">
      <c r="A55" s="316"/>
      <c r="B55" s="317"/>
      <c r="C55" s="318"/>
      <c r="D55" s="178"/>
      <c r="E55" s="179"/>
      <c r="F55" s="180"/>
      <c r="G55" s="178"/>
      <c r="H55" s="179"/>
      <c r="I55" s="180"/>
      <c r="J55" s="201"/>
      <c r="K55" s="201"/>
      <c r="L55" s="90"/>
      <c r="M55" s="91"/>
      <c r="N55" s="92"/>
      <c r="O55" s="93"/>
      <c r="P55" s="93"/>
      <c r="Q55" s="93"/>
      <c r="R55" s="48" t="str">
        <f t="shared" si="4"/>
        <v/>
      </c>
    </row>
    <row r="56" spans="1:19" s="94" customFormat="1">
      <c r="A56" s="316"/>
      <c r="B56" s="317"/>
      <c r="C56" s="318"/>
      <c r="D56" s="178"/>
      <c r="E56" s="179"/>
      <c r="F56" s="180"/>
      <c r="G56" s="178"/>
      <c r="H56" s="179"/>
      <c r="I56" s="180"/>
      <c r="J56" s="201"/>
      <c r="K56" s="201"/>
      <c r="L56" s="90"/>
      <c r="M56" s="91"/>
      <c r="N56" s="92"/>
      <c r="O56" s="93"/>
      <c r="P56" s="93"/>
      <c r="Q56" s="93"/>
      <c r="R56" s="48" t="str">
        <f t="shared" si="4"/>
        <v/>
      </c>
    </row>
    <row r="57" spans="1:19" s="94" customFormat="1">
      <c r="A57" s="316"/>
      <c r="B57" s="317"/>
      <c r="C57" s="318"/>
      <c r="D57" s="178"/>
      <c r="E57" s="179"/>
      <c r="F57" s="180"/>
      <c r="G57" s="178"/>
      <c r="H57" s="179"/>
      <c r="I57" s="180"/>
      <c r="J57" s="201"/>
      <c r="K57" s="201"/>
      <c r="L57" s="90"/>
      <c r="M57" s="91"/>
      <c r="N57" s="92"/>
      <c r="O57" s="93"/>
      <c r="P57" s="93"/>
      <c r="Q57" s="93"/>
      <c r="R57" s="48" t="str">
        <f t="shared" si="4"/>
        <v/>
      </c>
    </row>
    <row r="58" spans="1:19" s="94" customFormat="1">
      <c r="A58" s="316"/>
      <c r="B58" s="317"/>
      <c r="C58" s="318"/>
      <c r="D58" s="178"/>
      <c r="E58" s="179"/>
      <c r="F58" s="180"/>
      <c r="G58" s="178"/>
      <c r="H58" s="179"/>
      <c r="I58" s="180"/>
      <c r="J58" s="201"/>
      <c r="K58" s="201"/>
      <c r="L58" s="90"/>
      <c r="M58" s="91"/>
      <c r="N58" s="92"/>
      <c r="O58" s="93"/>
      <c r="P58" s="93"/>
      <c r="Q58" s="93"/>
      <c r="R58" s="48" t="str">
        <f t="shared" si="4"/>
        <v/>
      </c>
    </row>
    <row r="59" spans="1:19" s="94" customFormat="1">
      <c r="A59" s="316"/>
      <c r="B59" s="317"/>
      <c r="C59" s="318"/>
      <c r="D59" s="178"/>
      <c r="E59" s="179"/>
      <c r="F59" s="180"/>
      <c r="G59" s="178"/>
      <c r="H59" s="179"/>
      <c r="I59" s="180"/>
      <c r="J59" s="201"/>
      <c r="K59" s="201"/>
      <c r="L59" s="90"/>
      <c r="M59" s="91"/>
      <c r="N59" s="92"/>
      <c r="O59" s="93"/>
      <c r="P59" s="93"/>
      <c r="Q59" s="93"/>
      <c r="R59" s="48" t="str">
        <f t="shared" si="4"/>
        <v/>
      </c>
    </row>
    <row r="60" spans="1:19" s="94" customFormat="1" ht="15">
      <c r="A60" s="276" t="s">
        <v>17</v>
      </c>
      <c r="B60" s="277"/>
      <c r="C60" s="278"/>
      <c r="D60" s="462">
        <f>SUM(D44:D59)</f>
        <v>0</v>
      </c>
      <c r="E60" s="463"/>
      <c r="F60" s="464"/>
      <c r="G60" s="86"/>
      <c r="H60" s="384"/>
      <c r="I60" s="384"/>
      <c r="J60" s="86"/>
      <c r="K60" s="86"/>
      <c r="L60" s="40">
        <f>SUM(L44:L59)</f>
        <v>0</v>
      </c>
      <c r="M60" s="5"/>
      <c r="N60" s="27"/>
      <c r="O60" s="116"/>
      <c r="P60" s="116"/>
      <c r="Q60" s="116"/>
      <c r="R60" s="48">
        <f>SUM(R44:R59)</f>
        <v>0</v>
      </c>
      <c r="S60" s="117"/>
    </row>
    <row r="61" spans="1:19" ht="21" customHeight="1">
      <c r="I61" s="7"/>
      <c r="J61" s="7"/>
      <c r="K61" s="7"/>
      <c r="M61" s="33" t="s">
        <v>173</v>
      </c>
    </row>
    <row r="62" spans="1:19" ht="6" customHeight="1">
      <c r="I62" s="7"/>
      <c r="J62" s="7"/>
      <c r="K62" s="7"/>
      <c r="M62" s="33"/>
    </row>
    <row r="63" spans="1:19" ht="21" customHeight="1">
      <c r="A63" s="267" t="s">
        <v>23</v>
      </c>
      <c r="B63" s="268"/>
      <c r="C63" s="268"/>
      <c r="D63" s="269"/>
      <c r="E63" s="62"/>
      <c r="F63" s="62"/>
      <c r="G63" s="183" t="s">
        <v>24</v>
      </c>
      <c r="H63" s="184"/>
      <c r="I63" s="184"/>
      <c r="J63" s="184"/>
      <c r="K63" s="184"/>
      <c r="L63" s="184"/>
      <c r="M63" s="185"/>
      <c r="N63" s="186" t="s">
        <v>161</v>
      </c>
      <c r="O63" s="187"/>
      <c r="P63" s="187"/>
      <c r="Q63" s="187"/>
      <c r="R63" s="188"/>
    </row>
    <row r="64" spans="1:19" ht="21" customHeight="1">
      <c r="A64" s="170"/>
      <c r="B64" s="171"/>
      <c r="C64" s="171"/>
      <c r="D64" s="172"/>
      <c r="E64" s="60"/>
      <c r="F64" s="60"/>
      <c r="G64" s="192"/>
      <c r="H64" s="193"/>
      <c r="I64" s="193"/>
      <c r="J64" s="193"/>
      <c r="K64" s="193"/>
      <c r="L64" s="193"/>
      <c r="M64" s="194"/>
      <c r="N64" s="189"/>
      <c r="O64" s="190"/>
      <c r="P64" s="190"/>
      <c r="Q64" s="190"/>
      <c r="R64" s="191"/>
    </row>
    <row r="65" spans="1:20" ht="21" customHeight="1">
      <c r="A65" s="173"/>
      <c r="B65" s="174"/>
      <c r="C65" s="174"/>
      <c r="D65" s="175"/>
      <c r="E65" s="61"/>
      <c r="F65" s="61"/>
      <c r="G65" s="195"/>
      <c r="H65" s="196"/>
      <c r="I65" s="196"/>
      <c r="J65" s="196"/>
      <c r="K65" s="196"/>
      <c r="L65" s="196"/>
      <c r="M65" s="197"/>
      <c r="N65" s="198"/>
      <c r="O65" s="199"/>
      <c r="P65" s="199"/>
      <c r="Q65" s="199"/>
      <c r="R65" s="200"/>
    </row>
    <row r="66" spans="1:20" ht="21" customHeight="1">
      <c r="I66" s="7"/>
      <c r="J66" s="7"/>
      <c r="K66" s="7"/>
      <c r="M66" s="33"/>
    </row>
    <row r="67" spans="1:20" s="133" customFormat="1" ht="30.75" customHeight="1">
      <c r="A67" s="131" t="s">
        <v>20</v>
      </c>
      <c r="B67" s="132"/>
      <c r="C67" s="132"/>
      <c r="D67" s="461"/>
      <c r="E67" s="461"/>
      <c r="F67" s="461"/>
      <c r="G67" s="461"/>
      <c r="H67" s="461"/>
      <c r="I67" s="461"/>
      <c r="J67" s="461"/>
      <c r="K67" s="461"/>
      <c r="L67" s="461"/>
      <c r="M67" s="461"/>
      <c r="N67" s="461"/>
      <c r="O67" s="461"/>
      <c r="P67" s="461"/>
      <c r="Q67" s="461"/>
      <c r="R67" s="461"/>
    </row>
    <row r="68" spans="1:20" ht="12.2" customHeight="1">
      <c r="A68" s="193"/>
      <c r="B68" s="193"/>
      <c r="C68" s="193"/>
      <c r="L68" s="10"/>
    </row>
    <row r="69" spans="1:20" ht="14.85" customHeight="1">
      <c r="A69" s="24" t="s">
        <v>43</v>
      </c>
      <c r="G69" s="11"/>
      <c r="I69" s="12"/>
      <c r="J69" s="12"/>
      <c r="K69" s="12"/>
    </row>
    <row r="70" spans="1:20" ht="6.75" customHeight="1">
      <c r="A70" s="13"/>
      <c r="B70" s="13"/>
      <c r="C70" s="14"/>
      <c r="T70" s="15"/>
    </row>
    <row r="71" spans="1:20" ht="15" customHeight="1">
      <c r="A71" s="58" t="s">
        <v>44</v>
      </c>
      <c r="B71" s="58"/>
      <c r="C71" s="17" t="s">
        <v>45</v>
      </c>
      <c r="D71" t="s">
        <v>46</v>
      </c>
      <c r="G71" s="193"/>
      <c r="H71" s="193"/>
      <c r="L71" s="10"/>
      <c r="T71" s="15"/>
    </row>
    <row r="72" spans="1:20" ht="6" customHeight="1">
      <c r="A72" s="16"/>
      <c r="B72" s="16"/>
      <c r="C72" s="14"/>
      <c r="L72" s="10"/>
    </row>
    <row r="73" spans="1:20" ht="15">
      <c r="A73" s="193"/>
      <c r="B73" s="193"/>
      <c r="C73" s="205" t="s">
        <v>47</v>
      </c>
      <c r="D73" s="206"/>
      <c r="E73" s="206"/>
      <c r="F73" s="207"/>
      <c r="G73" s="264" t="s">
        <v>48</v>
      </c>
      <c r="H73" s="264"/>
      <c r="I73" s="264"/>
      <c r="J73" s="264"/>
      <c r="K73" s="264"/>
      <c r="L73" s="264"/>
      <c r="M73" s="264"/>
      <c r="N73" s="264"/>
      <c r="O73" s="264"/>
      <c r="P73" s="264"/>
      <c r="Q73" s="264"/>
      <c r="R73" s="264"/>
    </row>
    <row r="74" spans="1:20" ht="15" customHeight="1">
      <c r="A74" s="265" t="s">
        <v>49</v>
      </c>
      <c r="B74" s="266"/>
      <c r="G74" s="261" t="s">
        <v>50</v>
      </c>
      <c r="H74" s="262"/>
      <c r="I74" s="262"/>
      <c r="J74" s="262"/>
      <c r="K74" s="262"/>
      <c r="L74" s="262"/>
      <c r="M74" s="262"/>
      <c r="N74" s="262"/>
      <c r="O74" s="262"/>
      <c r="P74" s="262"/>
      <c r="Q74" s="262"/>
      <c r="R74" s="263"/>
    </row>
    <row r="75" spans="1:20" ht="15" customHeight="1">
      <c r="A75" s="265" t="s">
        <v>51</v>
      </c>
      <c r="B75" s="266"/>
      <c r="C75" s="205"/>
      <c r="D75" s="206"/>
      <c r="E75" s="206"/>
      <c r="F75" s="207"/>
      <c r="G75" s="181"/>
      <c r="H75" s="181"/>
      <c r="I75" s="181"/>
      <c r="J75" s="181"/>
      <c r="K75" s="181"/>
      <c r="L75" s="181"/>
      <c r="M75" s="181"/>
      <c r="N75" s="181"/>
      <c r="O75" s="181"/>
      <c r="P75" s="181"/>
      <c r="Q75" s="181"/>
      <c r="R75" s="181"/>
    </row>
    <row r="76" spans="1:20" ht="15" customHeight="1">
      <c r="A76" s="265" t="s">
        <v>52</v>
      </c>
      <c r="B76" s="266"/>
      <c r="C76" s="158"/>
      <c r="D76" s="159"/>
      <c r="E76" s="159"/>
      <c r="F76" s="160"/>
      <c r="G76" s="181"/>
      <c r="H76" s="181"/>
      <c r="I76" s="181"/>
      <c r="J76" s="181"/>
      <c r="K76" s="181"/>
      <c r="L76" s="181"/>
      <c r="M76" s="181"/>
      <c r="N76" s="181"/>
      <c r="O76" s="181"/>
      <c r="P76" s="181"/>
      <c r="Q76" s="181"/>
      <c r="R76" s="181"/>
    </row>
    <row r="77" spans="1:20" ht="15" customHeight="1">
      <c r="A77" s="265" t="s">
        <v>53</v>
      </c>
      <c r="B77" s="266"/>
      <c r="C77" s="158"/>
      <c r="D77" s="159"/>
      <c r="E77" s="159"/>
      <c r="F77" s="160"/>
      <c r="G77" s="181"/>
      <c r="H77" s="181"/>
      <c r="I77" s="181"/>
      <c r="J77" s="181"/>
      <c r="K77" s="181"/>
      <c r="L77" s="181"/>
      <c r="M77" s="181"/>
      <c r="N77" s="181"/>
      <c r="O77" s="181"/>
      <c r="P77" s="181"/>
      <c r="Q77" s="181"/>
      <c r="R77" s="181"/>
    </row>
    <row r="78" spans="1:20" ht="6.75" customHeight="1">
      <c r="B78" s="25"/>
      <c r="L78" s="10"/>
    </row>
    <row r="79" spans="1:20" ht="16.7" customHeight="1">
      <c r="A79" s="26" t="s">
        <v>55</v>
      </c>
      <c r="B79" s="26"/>
      <c r="C79" s="182" t="s">
        <v>54</v>
      </c>
      <c r="D79" s="182"/>
      <c r="E79" s="182"/>
      <c r="F79" s="182"/>
      <c r="G79" s="182"/>
      <c r="H79" s="182"/>
      <c r="I79" s="182"/>
      <c r="J79" s="182"/>
      <c r="K79" s="182"/>
      <c r="L79" s="182"/>
      <c r="M79" s="182"/>
      <c r="N79" s="182"/>
      <c r="O79" s="182"/>
      <c r="P79" s="182"/>
      <c r="Q79" s="182"/>
      <c r="R79" s="182"/>
    </row>
    <row r="80" spans="1:20" ht="8.85" customHeight="1">
      <c r="A80" s="18"/>
      <c r="B80" s="18"/>
      <c r="L80" s="10"/>
    </row>
    <row r="81" spans="1:18" ht="19.5" customHeight="1">
      <c r="A81" s="19"/>
      <c r="B81" s="19"/>
      <c r="D81" s="155" t="s">
        <v>171</v>
      </c>
      <c r="E81" s="156"/>
      <c r="F81" s="156"/>
      <c r="G81" s="156"/>
      <c r="H81" s="156"/>
      <c r="I81" s="156"/>
      <c r="J81" s="156"/>
      <c r="K81" s="157"/>
      <c r="L81" s="377" t="s">
        <v>170</v>
      </c>
      <c r="M81" s="377"/>
      <c r="N81" s="377"/>
      <c r="O81" s="377"/>
      <c r="P81" s="377"/>
      <c r="Q81" s="377"/>
      <c r="R81" s="377"/>
    </row>
    <row r="82" spans="1:18" ht="15" customHeight="1">
      <c r="A82" s="270" t="s">
        <v>21</v>
      </c>
      <c r="B82" s="271"/>
      <c r="C82" s="272"/>
      <c r="D82" s="158"/>
      <c r="E82" s="159"/>
      <c r="F82" s="159"/>
      <c r="G82" s="159"/>
      <c r="H82" s="159"/>
      <c r="I82" s="159"/>
      <c r="J82" s="159"/>
      <c r="K82" s="160"/>
      <c r="L82" s="181"/>
      <c r="M82" s="181"/>
      <c r="N82" s="181"/>
      <c r="O82" s="181"/>
      <c r="P82" s="181"/>
      <c r="Q82" s="181"/>
      <c r="R82" s="181"/>
    </row>
    <row r="83" spans="1:18" ht="15" customHeight="1">
      <c r="A83" s="270" t="s">
        <v>22</v>
      </c>
      <c r="B83" s="271"/>
      <c r="C83" s="272"/>
      <c r="D83" s="158"/>
      <c r="E83" s="159"/>
      <c r="F83" s="159"/>
      <c r="G83" s="159"/>
      <c r="H83" s="159"/>
      <c r="I83" s="159"/>
      <c r="J83" s="159"/>
      <c r="K83" s="160"/>
      <c r="L83" s="181"/>
      <c r="M83" s="181"/>
      <c r="N83" s="181"/>
      <c r="O83" s="181"/>
      <c r="P83" s="181"/>
      <c r="Q83" s="181"/>
      <c r="R83" s="181"/>
    </row>
    <row r="84" spans="1:18" ht="15" customHeight="1">
      <c r="A84" s="20"/>
      <c r="B84" s="20"/>
      <c r="C84" s="20"/>
    </row>
    <row r="85" spans="1:18" ht="14.85" customHeight="1">
      <c r="A85" s="20"/>
      <c r="B85" s="21"/>
      <c r="G85" s="2"/>
      <c r="L85" s="2"/>
    </row>
    <row r="86" spans="1:18" ht="15" customHeight="1">
      <c r="A86" s="161" t="s">
        <v>23</v>
      </c>
      <c r="B86" s="162"/>
      <c r="C86" s="162"/>
      <c r="D86" s="162"/>
      <c r="E86" s="162"/>
      <c r="F86" s="163"/>
      <c r="G86" s="273" t="s">
        <v>24</v>
      </c>
      <c r="H86" s="273"/>
      <c r="I86" s="273"/>
      <c r="J86" s="273"/>
      <c r="K86" s="273"/>
      <c r="L86" s="273"/>
      <c r="M86" s="273"/>
      <c r="N86" s="186" t="s">
        <v>161</v>
      </c>
      <c r="O86" s="187"/>
      <c r="P86" s="187"/>
      <c r="Q86" s="187"/>
      <c r="R86" s="188"/>
    </row>
    <row r="87" spans="1:18" ht="14.25" customHeight="1">
      <c r="A87" s="164"/>
      <c r="B87" s="165"/>
      <c r="C87" s="165"/>
      <c r="D87" s="165"/>
      <c r="E87" s="165"/>
      <c r="F87" s="166"/>
      <c r="G87" s="274"/>
      <c r="H87" s="274"/>
      <c r="I87" s="274"/>
      <c r="J87" s="274"/>
      <c r="K87" s="274"/>
      <c r="L87" s="274"/>
      <c r="M87" s="274"/>
      <c r="N87" s="189"/>
      <c r="O87" s="190"/>
      <c r="P87" s="190"/>
      <c r="Q87" s="190"/>
      <c r="R87" s="191"/>
    </row>
    <row r="88" spans="1:18" ht="33.4" customHeight="1">
      <c r="A88" s="167"/>
      <c r="B88" s="168"/>
      <c r="C88" s="168"/>
      <c r="D88" s="168"/>
      <c r="E88" s="168"/>
      <c r="F88" s="169"/>
      <c r="G88" s="274"/>
      <c r="H88" s="274"/>
      <c r="I88" s="274"/>
      <c r="J88" s="274"/>
      <c r="K88" s="274"/>
      <c r="L88" s="274"/>
      <c r="M88" s="274"/>
      <c r="N88" s="275"/>
      <c r="O88" s="275"/>
      <c r="P88" s="275"/>
      <c r="Q88" s="275"/>
      <c r="R88" s="275"/>
    </row>
    <row r="89" spans="1:18" ht="9.1999999999999993" customHeight="1">
      <c r="A89" s="193"/>
      <c r="B89" s="193"/>
      <c r="C89" s="193"/>
      <c r="D89" s="193"/>
      <c r="E89" s="193"/>
      <c r="F89" s="193"/>
      <c r="G89" s="193"/>
      <c r="H89" s="193"/>
      <c r="I89" s="193"/>
      <c r="J89" s="193"/>
      <c r="K89" s="193"/>
      <c r="L89" s="193"/>
      <c r="M89" s="193"/>
      <c r="N89" s="193"/>
      <c r="O89" s="193"/>
      <c r="P89" s="193"/>
      <c r="Q89" s="193"/>
      <c r="R89" s="193"/>
    </row>
    <row r="90" spans="1:18" ht="18.600000000000001" customHeight="1">
      <c r="A90" s="182" t="s">
        <v>37</v>
      </c>
      <c r="B90" s="182"/>
      <c r="C90" s="182"/>
      <c r="D90" s="182"/>
      <c r="E90" s="182"/>
      <c r="F90" s="182"/>
      <c r="G90" s="182"/>
      <c r="H90" s="182"/>
      <c r="I90" s="182"/>
      <c r="J90" s="182"/>
      <c r="K90" s="182"/>
      <c r="L90" s="182"/>
      <c r="M90" s="182"/>
      <c r="N90" s="182"/>
      <c r="O90" s="182"/>
      <c r="P90" s="182"/>
      <c r="Q90" s="182"/>
      <c r="R90" s="182"/>
    </row>
    <row r="91" spans="1:18" ht="18">
      <c r="A91" s="182" t="s">
        <v>40</v>
      </c>
      <c r="B91" s="182"/>
      <c r="C91" s="182"/>
      <c r="D91" s="182"/>
      <c r="E91" s="182"/>
      <c r="F91" s="182"/>
      <c r="G91" s="182"/>
      <c r="H91" s="182"/>
      <c r="I91" s="182"/>
      <c r="J91" s="182"/>
      <c r="K91" s="182"/>
      <c r="L91" s="182"/>
      <c r="M91" s="182"/>
      <c r="N91" s="182"/>
      <c r="O91" s="182"/>
      <c r="P91" s="182"/>
      <c r="Q91" s="182"/>
      <c r="R91" s="182"/>
    </row>
    <row r="92" spans="1:18" ht="9" customHeight="1"/>
    <row r="94" spans="1:18">
      <c r="A94" s="149" t="s">
        <v>195</v>
      </c>
    </row>
  </sheetData>
  <sheetProtection algorithmName="SHA-512" hashValue="+ocLReg3uvm429Jr2BYEmX1ZTXarkhuKWx4bLXARYgszSx+PFw816BNOVt1LKg/Ff4nf3h4jU7OopLtmqAhy1Q==" saltValue="wVCYSMSdavg4uHAtDyOssQ==" spinCount="100000" sheet="1" selectLockedCells="1"/>
  <mergeCells count="236">
    <mergeCell ref="N1:R1"/>
    <mergeCell ref="A3:A4"/>
    <mergeCell ref="A5:A6"/>
    <mergeCell ref="G5:I6"/>
    <mergeCell ref="D9:I10"/>
    <mergeCell ref="J9:L10"/>
    <mergeCell ref="A7:A8"/>
    <mergeCell ref="B7:C8"/>
    <mergeCell ref="D7:E8"/>
    <mergeCell ref="F7:G8"/>
    <mergeCell ref="H7:H8"/>
    <mergeCell ref="I7:I8"/>
    <mergeCell ref="L1:M1"/>
    <mergeCell ref="D5:F6"/>
    <mergeCell ref="J5:L6"/>
    <mergeCell ref="M5:R6"/>
    <mergeCell ref="B5:C6"/>
    <mergeCell ref="J7:M8"/>
    <mergeCell ref="N7:N8"/>
    <mergeCell ref="R7:R8"/>
    <mergeCell ref="B9:C10"/>
    <mergeCell ref="L20:M20"/>
    <mergeCell ref="G21:H21"/>
    <mergeCell ref="L21:M21"/>
    <mergeCell ref="G22:H22"/>
    <mergeCell ref="L22:M22"/>
    <mergeCell ref="G23:H23"/>
    <mergeCell ref="L23:M23"/>
    <mergeCell ref="I20:K20"/>
    <mergeCell ref="A15:R15"/>
    <mergeCell ref="F17:R17"/>
    <mergeCell ref="A18:R18"/>
    <mergeCell ref="A19:A20"/>
    <mergeCell ref="B19:B20"/>
    <mergeCell ref="C19:C20"/>
    <mergeCell ref="D19:H19"/>
    <mergeCell ref="I19:N19"/>
    <mergeCell ref="R19:R20"/>
    <mergeCell ref="G20:H20"/>
    <mergeCell ref="L27:M27"/>
    <mergeCell ref="G28:H28"/>
    <mergeCell ref="L28:M28"/>
    <mergeCell ref="G29:H29"/>
    <mergeCell ref="L29:M29"/>
    <mergeCell ref="I27:K27"/>
    <mergeCell ref="I28:K28"/>
    <mergeCell ref="I29:K29"/>
    <mergeCell ref="G24:H24"/>
    <mergeCell ref="L24:M24"/>
    <mergeCell ref="G25:H25"/>
    <mergeCell ref="L25:M25"/>
    <mergeCell ref="G26:H26"/>
    <mergeCell ref="L26:M26"/>
    <mergeCell ref="L33:M33"/>
    <mergeCell ref="G34:H34"/>
    <mergeCell ref="L34:M34"/>
    <mergeCell ref="G35:H35"/>
    <mergeCell ref="L35:M35"/>
    <mergeCell ref="I33:K33"/>
    <mergeCell ref="I34:K34"/>
    <mergeCell ref="I35:K35"/>
    <mergeCell ref="G30:H30"/>
    <mergeCell ref="L30:M30"/>
    <mergeCell ref="G31:H31"/>
    <mergeCell ref="L31:M31"/>
    <mergeCell ref="G32:H32"/>
    <mergeCell ref="L32:M32"/>
    <mergeCell ref="I30:K30"/>
    <mergeCell ref="I31:K31"/>
    <mergeCell ref="I32:K32"/>
    <mergeCell ref="L36:M36"/>
    <mergeCell ref="G37:H37"/>
    <mergeCell ref="L37:M37"/>
    <mergeCell ref="A38:B38"/>
    <mergeCell ref="A41:R41"/>
    <mergeCell ref="I36:K36"/>
    <mergeCell ref="I37:K37"/>
    <mergeCell ref="D38:F38"/>
    <mergeCell ref="I38:K38"/>
    <mergeCell ref="J42:K43"/>
    <mergeCell ref="L42:L43"/>
    <mergeCell ref="M42:M43"/>
    <mergeCell ref="N42:N43"/>
    <mergeCell ref="R42:R43"/>
    <mergeCell ref="S42:S43"/>
    <mergeCell ref="A42:C43"/>
    <mergeCell ref="G42:I43"/>
    <mergeCell ref="D42:F43"/>
    <mergeCell ref="A46:C46"/>
    <mergeCell ref="G46:I46"/>
    <mergeCell ref="J46:K46"/>
    <mergeCell ref="A47:C47"/>
    <mergeCell ref="G47:I47"/>
    <mergeCell ref="J47:K47"/>
    <mergeCell ref="D46:F46"/>
    <mergeCell ref="D47:F47"/>
    <mergeCell ref="A44:C44"/>
    <mergeCell ref="G44:I44"/>
    <mergeCell ref="J44:K44"/>
    <mergeCell ref="A45:C45"/>
    <mergeCell ref="G45:I45"/>
    <mergeCell ref="J45:K45"/>
    <mergeCell ref="D44:F44"/>
    <mergeCell ref="D45:F45"/>
    <mergeCell ref="A50:C50"/>
    <mergeCell ref="G50:I50"/>
    <mergeCell ref="J50:K50"/>
    <mergeCell ref="A51:C51"/>
    <mergeCell ref="G51:I51"/>
    <mergeCell ref="J51:K51"/>
    <mergeCell ref="D50:F50"/>
    <mergeCell ref="D51:F51"/>
    <mergeCell ref="A48:C48"/>
    <mergeCell ref="G48:I48"/>
    <mergeCell ref="J48:K48"/>
    <mergeCell ref="A49:C49"/>
    <mergeCell ref="G49:I49"/>
    <mergeCell ref="J49:K49"/>
    <mergeCell ref="D48:F48"/>
    <mergeCell ref="D49:F49"/>
    <mergeCell ref="A54:C54"/>
    <mergeCell ref="G54:I54"/>
    <mergeCell ref="J54:K54"/>
    <mergeCell ref="A55:C55"/>
    <mergeCell ref="G55:I55"/>
    <mergeCell ref="J55:K55"/>
    <mergeCell ref="D54:F54"/>
    <mergeCell ref="D55:F55"/>
    <mergeCell ref="A52:C52"/>
    <mergeCell ref="G52:I52"/>
    <mergeCell ref="J52:K52"/>
    <mergeCell ref="A53:C53"/>
    <mergeCell ref="G53:I53"/>
    <mergeCell ref="J53:K53"/>
    <mergeCell ref="D52:F52"/>
    <mergeCell ref="D53:F53"/>
    <mergeCell ref="A58:C58"/>
    <mergeCell ref="G58:I58"/>
    <mergeCell ref="J58:K58"/>
    <mergeCell ref="A59:C59"/>
    <mergeCell ref="G59:I59"/>
    <mergeCell ref="J59:K59"/>
    <mergeCell ref="D58:F58"/>
    <mergeCell ref="D59:F59"/>
    <mergeCell ref="A56:C56"/>
    <mergeCell ref="G56:I56"/>
    <mergeCell ref="J56:K56"/>
    <mergeCell ref="A57:C57"/>
    <mergeCell ref="G57:I57"/>
    <mergeCell ref="J57:K57"/>
    <mergeCell ref="D56:F56"/>
    <mergeCell ref="D57:F57"/>
    <mergeCell ref="D67:R67"/>
    <mergeCell ref="A68:C68"/>
    <mergeCell ref="G71:H71"/>
    <mergeCell ref="A73:B73"/>
    <mergeCell ref="G73:R73"/>
    <mergeCell ref="A60:C60"/>
    <mergeCell ref="H60:I60"/>
    <mergeCell ref="A63:D63"/>
    <mergeCell ref="G63:M63"/>
    <mergeCell ref="N63:R64"/>
    <mergeCell ref="A64:D65"/>
    <mergeCell ref="G64:M65"/>
    <mergeCell ref="N65:R65"/>
    <mergeCell ref="D60:F60"/>
    <mergeCell ref="C73:F73"/>
    <mergeCell ref="G76:R76"/>
    <mergeCell ref="A77:B77"/>
    <mergeCell ref="G77:R77"/>
    <mergeCell ref="A74:B74"/>
    <mergeCell ref="G74:R74"/>
    <mergeCell ref="A75:B75"/>
    <mergeCell ref="G75:R75"/>
    <mergeCell ref="C75:F75"/>
    <mergeCell ref="C76:F76"/>
    <mergeCell ref="C77:F77"/>
    <mergeCell ref="D32:F32"/>
    <mergeCell ref="G36:H36"/>
    <mergeCell ref="G33:H33"/>
    <mergeCell ref="G27:H27"/>
    <mergeCell ref="A89:R89"/>
    <mergeCell ref="A90:R90"/>
    <mergeCell ref="A91:R91"/>
    <mergeCell ref="D20:F20"/>
    <mergeCell ref="D21:F21"/>
    <mergeCell ref="D22:F22"/>
    <mergeCell ref="D23:F23"/>
    <mergeCell ref="D25:F25"/>
    <mergeCell ref="D26:F26"/>
    <mergeCell ref="A83:C83"/>
    <mergeCell ref="L83:R83"/>
    <mergeCell ref="G86:M86"/>
    <mergeCell ref="N86:R87"/>
    <mergeCell ref="G87:M88"/>
    <mergeCell ref="N88:R88"/>
    <mergeCell ref="C79:R79"/>
    <mergeCell ref="L81:R81"/>
    <mergeCell ref="A82:C82"/>
    <mergeCell ref="L82:R82"/>
    <mergeCell ref="A76:B76"/>
    <mergeCell ref="E13:G14"/>
    <mergeCell ref="H13:I14"/>
    <mergeCell ref="J13:M14"/>
    <mergeCell ref="B11:C11"/>
    <mergeCell ref="G11:I11"/>
    <mergeCell ref="B12:C12"/>
    <mergeCell ref="D12:E12"/>
    <mergeCell ref="F12:G12"/>
    <mergeCell ref="H12:I12"/>
    <mergeCell ref="J12:R12"/>
    <mergeCell ref="J11:L11"/>
    <mergeCell ref="D81:K81"/>
    <mergeCell ref="D82:K82"/>
    <mergeCell ref="D83:K83"/>
    <mergeCell ref="A86:F88"/>
    <mergeCell ref="M11:R11"/>
    <mergeCell ref="M9:R10"/>
    <mergeCell ref="N13:R14"/>
    <mergeCell ref="A13:B14"/>
    <mergeCell ref="C13:D14"/>
    <mergeCell ref="D33:F33"/>
    <mergeCell ref="D34:F34"/>
    <mergeCell ref="D35:F35"/>
    <mergeCell ref="D37:F37"/>
    <mergeCell ref="I21:K21"/>
    <mergeCell ref="I22:K22"/>
    <mergeCell ref="I23:K23"/>
    <mergeCell ref="I24:K24"/>
    <mergeCell ref="I25:K25"/>
    <mergeCell ref="I26:K26"/>
    <mergeCell ref="D27:F27"/>
    <mergeCell ref="D28:F28"/>
    <mergeCell ref="D29:F29"/>
    <mergeCell ref="D30:F30"/>
    <mergeCell ref="D31:F31"/>
  </mergeCells>
  <dataValidations xWindow="387" yWindow="320" count="7">
    <dataValidation errorStyle="warning" operator="greaterThan" allowBlank="1" showInputMessage="1" error="Veuillez compléter les colonnes E et / ou H" prompt="Veuillez compléter les colonnes D et/ ou I" sqref="C21:C37" xr:uid="{3FD87EA0-6B2A-4EEB-8419-C0724D020CA9}"/>
    <dataValidation allowBlank="1" showInputMessage="1" showErrorMessage="1" prompt="Format xx/xx/xxxx" sqref="H13:I14 J13 N1:R1" xr:uid="{9D739C0E-DB40-4E65-B410-C3855494614A}"/>
    <dataValidation type="list" allowBlank="1" showInputMessage="1" showErrorMessage="1" sqref="B21:B37" xr:uid="{68F43305-03E5-4E6F-B258-79B13B9FA5B5}">
      <formula1>Dangereux</formula1>
    </dataValidation>
    <dataValidation type="list" allowBlank="1" showInputMessage="1" showErrorMessage="1" sqref="M44:M59" xr:uid="{418F44EB-809D-41FC-9931-4E9152681F63}">
      <formula1>"froid,tiède,chaud"</formula1>
    </dataValidation>
    <dataValidation allowBlank="1" showInputMessage="1" showErrorMessage="1" prompt="Veuillez à compléter les cellules G" sqref="D21:F37 D44:F59" xr:uid="{03FC6C8E-845E-4DC3-88B3-DB4CB180B743}"/>
    <dataValidation allowBlank="1" showInputMessage="1" showErrorMessage="1" prompt="Veuillez à compléter les cellules L" sqref="I21:K37" xr:uid="{E2C3F428-33B9-4699-92DD-7068CED94510}"/>
    <dataValidation allowBlank="1" showInputMessage="1" sqref="G21:H37" xr:uid="{03C8374E-FA21-4406-9457-51540278E72E}"/>
  </dataValidations>
  <pageMargins left="0.23622047244094491" right="0.23622047244094491" top="0.47244094488188981" bottom="0.47244094488188981" header="0.27559055118110237" footer="0.27559055118110237"/>
  <pageSetup paperSize="9" scale="51" fitToHeight="2" pageOrder="overThenDown" orientation="landscape" useFirstPageNumber="1" r:id="rId1"/>
  <headerFooter alignWithMargins="0">
    <oddFooter>&amp;RSOE -  V14.06.2017</oddFooter>
  </headerFooter>
  <rowBreaks count="1" manualBreakCount="1">
    <brk id="39"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13</xdr:col>
                    <xdr:colOff>209550</xdr:colOff>
                    <xdr:row>6</xdr:row>
                    <xdr:rowOff>47625</xdr:rowOff>
                  </from>
                  <to>
                    <xdr:col>13</xdr:col>
                    <xdr:colOff>457200</xdr:colOff>
                    <xdr:row>7</xdr:row>
                    <xdr:rowOff>114300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17</xdr:col>
                    <xdr:colOff>209550</xdr:colOff>
                    <xdr:row>6</xdr:row>
                    <xdr:rowOff>47625</xdr:rowOff>
                  </from>
                  <to>
                    <xdr:col>17</xdr:col>
                    <xdr:colOff>457200</xdr:colOff>
                    <xdr:row>7</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87" yWindow="320" count="5">
        <x14:dataValidation type="list" errorStyle="information" allowBlank="1" showInputMessage="1" error="Veuillez saisir une valeur dans la liste déroulante, hormis pour autre" prompt="Veuillez sélectionner l'utilisation prévue hormis pour Autres (veuillez préciser en écrivant dans la cellule)" xr:uid="{ED94C1FC-8DDA-4392-8603-6A1D93BA9F97}">
          <x14:formula1>
            <xm:f>' Notice d''utilisation'!$C$38:$C$42</xm:f>
          </x14:formula1>
          <xm:sqref>G44:I59</xm:sqref>
        </x14:dataValidation>
        <x14:dataValidation type="list" allowBlank="1" showInputMessage="1" prompt="Veuillez sélectionner la nature prévue hormis pour Autres (veuillez préciser en écrivant dans la cellule)" xr:uid="{C3C637D1-7C38-4D98-8E92-858053980602}">
          <x14:formula1>
            <xm:f>' Notice d''utilisation'!$C$30:$C$36</xm:f>
          </x14:formula1>
          <xm:sqref>A44:C59</xm:sqref>
        </x14:dataValidation>
        <x14:dataValidation type="list" allowBlank="1" showInputMessage="1" prompt="Veuillez sélectionner Dangereux oui/non puis la destination prévue hormis pour Autres (veuillez préciser en écrivant dans la cellule)" xr:uid="{E7AAF69F-44BC-4E65-9473-8DE71995D2B2}">
          <x14:formula1>
            <xm:f>' Notice d''utilisation'!$C$44:$C$50</xm:f>
          </x14:formula1>
          <xm:sqref>L21:M37</xm:sqref>
        </x14:dataValidation>
        <x14:dataValidation type="list" errorStyle="information" allowBlank="1" showInputMessage="1" prompt="Veuillez sélectionner la nature prévue hormis pour Autres (veuillez préciser en écrivant dans la cellule)" xr:uid="{75332CE9-0E59-4726-9FE1-347CA2ACB518}">
          <x14:formula1>
            <xm:f>' Notice d''utilisation'!$C$14:$C$28</xm:f>
          </x14:formula1>
          <xm:sqref>A21:A37</xm:sqref>
        </x14:dataValidation>
        <x14:dataValidation type="list" allowBlank="1" showInputMessage="1" prompt="Veuillez sélectionner l'origine prévue hormis pour Autres (veuillez préciser en écrivant dans la cellule)" xr:uid="{A9C97800-06C7-469C-B278-0DE447269AC4}">
          <x14:formula1>
            <xm:f>' Notice d''utilisation'!$C$52:$C$56</xm:f>
          </x14:formula1>
          <xm:sqref>J44:K59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3069B-FF84-460B-AC16-046D73E52D15}">
  <dimension ref="A1:T93"/>
  <sheetViews>
    <sheetView showGridLines="0" zoomScale="66" zoomScaleNormal="66" workbookViewId="0">
      <selection sqref="A1:R93"/>
    </sheetView>
  </sheetViews>
  <sheetFormatPr baseColWidth="10" defaultColWidth="10.625" defaultRowHeight="14.25"/>
  <cols>
    <col min="1" max="1" width="29.875" customWidth="1"/>
    <col min="2" max="2" width="16.5" customWidth="1"/>
    <col min="3" max="3" width="10.25" customWidth="1"/>
    <col min="4" max="4" width="10" customWidth="1"/>
    <col min="5" max="5" width="7.125" customWidth="1"/>
    <col min="6" max="6" width="9.375" customWidth="1"/>
    <col min="7" max="7" width="12.5" customWidth="1"/>
    <col min="8" max="8" width="10.25" customWidth="1"/>
    <col min="9" max="9" width="7.875" customWidth="1"/>
    <col min="10" max="10" width="3.375" customWidth="1"/>
    <col min="11" max="11" width="15.375" customWidth="1"/>
    <col min="12" max="12" width="12.75" customWidth="1"/>
    <col min="13" max="13" width="16.25" customWidth="1"/>
    <col min="14" max="14" width="21.375" bestFit="1" customWidth="1"/>
    <col min="15" max="15" width="5" hidden="1" customWidth="1"/>
    <col min="16" max="16" width="6.625" hidden="1" customWidth="1"/>
    <col min="17" max="17" width="1.875" hidden="1" customWidth="1"/>
    <col min="18" max="18" width="30.625" bestFit="1" customWidth="1"/>
    <col min="19" max="19" width="16.75" bestFit="1" customWidth="1"/>
  </cols>
  <sheetData>
    <row r="1" spans="1:18" ht="23.25" customHeight="1">
      <c r="A1" s="53" t="s">
        <v>138</v>
      </c>
      <c r="B1" s="52"/>
      <c r="C1" s="1"/>
      <c r="D1" s="1"/>
      <c r="E1" s="1"/>
      <c r="F1" s="1"/>
      <c r="G1" s="1"/>
      <c r="H1" s="1"/>
      <c r="L1" s="208" t="s">
        <v>0</v>
      </c>
      <c r="M1" s="208"/>
      <c r="N1" s="444">
        <v>44679</v>
      </c>
      <c r="O1" s="444"/>
      <c r="P1" s="444"/>
      <c r="Q1" s="444"/>
      <c r="R1" s="444"/>
    </row>
    <row r="2" spans="1:18" ht="13.5" customHeight="1"/>
    <row r="3" spans="1:18">
      <c r="A3" s="210" t="s">
        <v>1</v>
      </c>
    </row>
    <row r="4" spans="1:18" ht="14.1" customHeight="1">
      <c r="A4" s="210"/>
    </row>
    <row r="5" spans="1:18" ht="20.100000000000001" customHeight="1">
      <c r="A5" s="436" t="s">
        <v>25</v>
      </c>
      <c r="B5" s="552" t="s">
        <v>179</v>
      </c>
      <c r="C5" s="553"/>
      <c r="D5" s="556" t="s">
        <v>39</v>
      </c>
      <c r="E5" s="557"/>
      <c r="F5" s="558"/>
      <c r="G5" s="562" t="s">
        <v>180</v>
      </c>
      <c r="H5" s="268"/>
      <c r="I5" s="269"/>
      <c r="J5" s="183" t="s">
        <v>2</v>
      </c>
      <c r="K5" s="184"/>
      <c r="L5" s="184"/>
      <c r="M5" s="565" t="s">
        <v>181</v>
      </c>
      <c r="N5" s="184"/>
      <c r="O5" s="184"/>
      <c r="P5" s="184"/>
      <c r="Q5" s="184"/>
      <c r="R5" s="185"/>
    </row>
    <row r="6" spans="1:18" ht="20.100000000000001" customHeight="1">
      <c r="A6" s="437"/>
      <c r="B6" s="554"/>
      <c r="C6" s="555"/>
      <c r="D6" s="559"/>
      <c r="E6" s="560"/>
      <c r="F6" s="561"/>
      <c r="G6" s="174"/>
      <c r="H6" s="174"/>
      <c r="I6" s="175"/>
      <c r="J6" s="563"/>
      <c r="K6" s="564"/>
      <c r="L6" s="564"/>
      <c r="M6" s="564"/>
      <c r="N6" s="564"/>
      <c r="O6" s="564"/>
      <c r="P6" s="564"/>
      <c r="Q6" s="564"/>
      <c r="R6" s="566"/>
    </row>
    <row r="7" spans="1:18" ht="14.85" customHeight="1">
      <c r="A7" s="436" t="s">
        <v>3</v>
      </c>
      <c r="B7" s="438" t="s">
        <v>4</v>
      </c>
      <c r="C7" s="542"/>
      <c r="D7" s="545">
        <v>0</v>
      </c>
      <c r="E7" s="546"/>
      <c r="F7" s="426" t="s">
        <v>5</v>
      </c>
      <c r="G7" s="549"/>
      <c r="H7" s="426" t="s">
        <v>33</v>
      </c>
      <c r="I7" s="551" t="s">
        <v>182</v>
      </c>
      <c r="J7" s="426" t="s">
        <v>42</v>
      </c>
      <c r="K7" s="427"/>
      <c r="L7" s="427"/>
      <c r="M7" s="427"/>
      <c r="N7" s="529" t="s">
        <v>33</v>
      </c>
      <c r="O7" s="146"/>
      <c r="P7" s="146"/>
      <c r="Q7" s="146"/>
      <c r="R7" s="531" t="s">
        <v>182</v>
      </c>
    </row>
    <row r="8" spans="1:18" ht="15.75" customHeight="1">
      <c r="A8" s="437"/>
      <c r="B8" s="543"/>
      <c r="C8" s="544"/>
      <c r="D8" s="547"/>
      <c r="E8" s="548"/>
      <c r="F8" s="428"/>
      <c r="G8" s="550"/>
      <c r="H8" s="428"/>
      <c r="I8" s="550"/>
      <c r="J8" s="428"/>
      <c r="K8" s="429"/>
      <c r="L8" s="429"/>
      <c r="M8" s="429"/>
      <c r="N8" s="530"/>
      <c r="O8" s="147"/>
      <c r="P8" s="147"/>
      <c r="Q8" s="147"/>
      <c r="R8" s="532"/>
    </row>
    <row r="9" spans="1:18" ht="29.85" customHeight="1">
      <c r="A9" s="134" t="s">
        <v>168</v>
      </c>
      <c r="B9" s="432" t="s">
        <v>27</v>
      </c>
      <c r="C9" s="424"/>
      <c r="D9" s="533" t="s">
        <v>183</v>
      </c>
      <c r="E9" s="433"/>
      <c r="F9" s="433"/>
      <c r="G9" s="433"/>
      <c r="H9" s="433"/>
      <c r="I9" s="433"/>
      <c r="J9" s="534" t="s">
        <v>165</v>
      </c>
      <c r="K9" s="535"/>
      <c r="L9" s="535"/>
      <c r="M9" s="535" t="s">
        <v>184</v>
      </c>
      <c r="N9" s="538"/>
      <c r="O9" s="538"/>
      <c r="P9" s="538"/>
      <c r="Q9" s="538"/>
      <c r="R9" s="539"/>
    </row>
    <row r="10" spans="1:18" ht="35.85" customHeight="1">
      <c r="A10" s="135" t="s">
        <v>167</v>
      </c>
      <c r="B10" s="424"/>
      <c r="C10" s="424"/>
      <c r="D10" s="433"/>
      <c r="E10" s="433"/>
      <c r="F10" s="433"/>
      <c r="G10" s="433"/>
      <c r="H10" s="433"/>
      <c r="I10" s="433"/>
      <c r="J10" s="536"/>
      <c r="K10" s="537"/>
      <c r="L10" s="537"/>
      <c r="M10" s="540"/>
      <c r="N10" s="540"/>
      <c r="O10" s="540"/>
      <c r="P10" s="540"/>
      <c r="Q10" s="540"/>
      <c r="R10" s="541"/>
    </row>
    <row r="11" spans="1:18" ht="35.85" customHeight="1">
      <c r="A11" s="136" t="s">
        <v>26</v>
      </c>
      <c r="B11" s="518" t="s">
        <v>142</v>
      </c>
      <c r="C11" s="519"/>
      <c r="D11" s="137" t="s">
        <v>143</v>
      </c>
      <c r="E11" s="138"/>
      <c r="F11" s="138"/>
      <c r="G11" s="373"/>
      <c r="H11" s="373"/>
      <c r="I11" s="374"/>
      <c r="J11" s="520" t="s">
        <v>141</v>
      </c>
      <c r="K11" s="521"/>
      <c r="L11" s="521"/>
      <c r="M11" s="521" t="s">
        <v>185</v>
      </c>
      <c r="N11" s="522"/>
      <c r="O11" s="522"/>
      <c r="P11" s="522"/>
      <c r="Q11" s="522"/>
      <c r="R11" s="523"/>
    </row>
    <row r="12" spans="1:18" ht="36.75" customHeight="1">
      <c r="A12" s="55" t="s">
        <v>6</v>
      </c>
      <c r="B12" s="524" t="s">
        <v>28</v>
      </c>
      <c r="C12" s="524"/>
      <c r="D12" s="373" t="s">
        <v>29</v>
      </c>
      <c r="E12" s="373"/>
      <c r="F12" s="525" t="s">
        <v>169</v>
      </c>
      <c r="G12" s="526"/>
      <c r="H12" s="527" t="s">
        <v>31</v>
      </c>
      <c r="I12" s="527"/>
      <c r="J12" s="527" t="s">
        <v>32</v>
      </c>
      <c r="K12" s="527"/>
      <c r="L12" s="527"/>
      <c r="M12" s="527"/>
      <c r="N12" s="527"/>
      <c r="O12" s="527"/>
      <c r="P12" s="527"/>
      <c r="Q12" s="527"/>
      <c r="R12" s="528"/>
    </row>
    <row r="13" spans="1:18" ht="15.75" customHeight="1">
      <c r="A13" s="498" t="s">
        <v>7</v>
      </c>
      <c r="B13" s="499"/>
      <c r="C13" s="502">
        <v>44682</v>
      </c>
      <c r="D13" s="503"/>
      <c r="E13" s="420" t="s">
        <v>56</v>
      </c>
      <c r="F13" s="506"/>
      <c r="G13" s="421"/>
      <c r="H13" s="508">
        <v>44687</v>
      </c>
      <c r="I13" s="508"/>
      <c r="J13" s="509" t="s">
        <v>160</v>
      </c>
      <c r="K13" s="510"/>
      <c r="L13" s="510"/>
      <c r="M13" s="510"/>
      <c r="N13" s="513" t="s">
        <v>186</v>
      </c>
      <c r="O13" s="514"/>
      <c r="P13" s="514"/>
      <c r="Q13" s="514"/>
      <c r="R13" s="515"/>
    </row>
    <row r="14" spans="1:18" ht="12.4" customHeight="1">
      <c r="A14" s="500"/>
      <c r="B14" s="501"/>
      <c r="C14" s="504"/>
      <c r="D14" s="505"/>
      <c r="E14" s="422"/>
      <c r="F14" s="507"/>
      <c r="G14" s="423"/>
      <c r="H14" s="508"/>
      <c r="I14" s="508"/>
      <c r="J14" s="511"/>
      <c r="K14" s="512"/>
      <c r="L14" s="512"/>
      <c r="M14" s="512"/>
      <c r="N14" s="516"/>
      <c r="O14" s="516"/>
      <c r="P14" s="516"/>
      <c r="Q14" s="516"/>
      <c r="R14" s="517"/>
    </row>
    <row r="15" spans="1:18" ht="31.5" customHeight="1">
      <c r="A15" s="308" t="s">
        <v>8</v>
      </c>
      <c r="B15" s="308"/>
      <c r="C15" s="308"/>
      <c r="D15" s="308"/>
      <c r="E15" s="308"/>
      <c r="F15" s="308"/>
      <c r="G15" s="308"/>
      <c r="H15" s="308"/>
      <c r="I15" s="308"/>
      <c r="J15" s="308"/>
      <c r="K15" s="308"/>
      <c r="L15" s="308"/>
      <c r="M15" s="308"/>
      <c r="N15" s="308"/>
      <c r="O15" s="308"/>
      <c r="P15" s="308"/>
      <c r="Q15" s="308"/>
      <c r="R15" s="308"/>
    </row>
    <row r="16" spans="1:18" ht="13.15" customHeight="1"/>
    <row r="17" spans="1:18" ht="49.5" customHeight="1">
      <c r="A17" s="128" t="s">
        <v>9</v>
      </c>
      <c r="B17" s="3"/>
      <c r="F17" s="202" t="s">
        <v>176</v>
      </c>
      <c r="G17" s="202"/>
      <c r="H17" s="202"/>
      <c r="I17" s="202"/>
      <c r="J17" s="202"/>
      <c r="K17" s="202"/>
      <c r="L17" s="202"/>
      <c r="M17" s="202"/>
      <c r="N17" s="202"/>
      <c r="O17" s="202"/>
      <c r="P17" s="202"/>
      <c r="Q17" s="202"/>
      <c r="R17" s="202"/>
    </row>
    <row r="18" spans="1:18" ht="36" customHeight="1">
      <c r="A18" s="301" t="s">
        <v>10</v>
      </c>
      <c r="B18" s="301"/>
      <c r="C18" s="301"/>
      <c r="D18" s="301"/>
      <c r="E18" s="301"/>
      <c r="F18" s="301"/>
      <c r="G18" s="301"/>
      <c r="H18" s="301"/>
      <c r="I18" s="301"/>
      <c r="J18" s="301"/>
      <c r="K18" s="301"/>
      <c r="L18" s="301"/>
      <c r="M18" s="301"/>
      <c r="N18" s="301"/>
      <c r="O18" s="301"/>
      <c r="P18" s="301"/>
      <c r="Q18" s="301"/>
      <c r="R18" s="301"/>
    </row>
    <row r="19" spans="1:18" ht="14.25" customHeight="1">
      <c r="A19" s="304" t="s">
        <v>11</v>
      </c>
      <c r="B19" s="360" t="s">
        <v>137</v>
      </c>
      <c r="C19" s="357" t="s">
        <v>105</v>
      </c>
      <c r="D19" s="361" t="s">
        <v>12</v>
      </c>
      <c r="E19" s="213"/>
      <c r="F19" s="213"/>
      <c r="G19" s="213"/>
      <c r="H19" s="214"/>
      <c r="I19" s="211" t="s">
        <v>13</v>
      </c>
      <c r="J19" s="212"/>
      <c r="K19" s="212"/>
      <c r="L19" s="213"/>
      <c r="M19" s="213"/>
      <c r="N19" s="214"/>
      <c r="O19" s="80"/>
      <c r="P19" s="80"/>
      <c r="Q19" s="80"/>
      <c r="R19" s="309" t="s">
        <v>36</v>
      </c>
    </row>
    <row r="20" spans="1:18" ht="44.25" customHeight="1">
      <c r="A20" s="305"/>
      <c r="B20" s="360"/>
      <c r="C20" s="358"/>
      <c r="D20" s="211" t="s">
        <v>144</v>
      </c>
      <c r="E20" s="212"/>
      <c r="F20" s="460"/>
      <c r="G20" s="311" t="s">
        <v>14</v>
      </c>
      <c r="H20" s="214"/>
      <c r="I20" s="211" t="s">
        <v>147</v>
      </c>
      <c r="J20" s="212"/>
      <c r="K20" s="460"/>
      <c r="L20" s="311" t="s">
        <v>15</v>
      </c>
      <c r="M20" s="359"/>
      <c r="N20" s="66" t="s">
        <v>16</v>
      </c>
      <c r="O20" s="78"/>
      <c r="P20" s="78"/>
      <c r="Q20" s="78"/>
      <c r="R20" s="310"/>
    </row>
    <row r="21" spans="1:18">
      <c r="A21" s="139" t="s">
        <v>60</v>
      </c>
      <c r="B21" s="140" t="s">
        <v>136</v>
      </c>
      <c r="C21" s="141">
        <v>1000</v>
      </c>
      <c r="D21" s="495">
        <v>500</v>
      </c>
      <c r="E21" s="496"/>
      <c r="F21" s="497"/>
      <c r="G21" s="158" t="s">
        <v>74</v>
      </c>
      <c r="H21" s="396"/>
      <c r="I21" s="492">
        <v>500</v>
      </c>
      <c r="J21" s="493"/>
      <c r="K21" s="494"/>
      <c r="L21" s="158" t="s">
        <v>71</v>
      </c>
      <c r="M21" s="160"/>
      <c r="N21" s="41">
        <v>25</v>
      </c>
      <c r="O21" s="142" t="str">
        <f t="shared" ref="O21:O38" si="0">IF(B21="OUI",0,"")</f>
        <v/>
      </c>
      <c r="P21" s="81" t="str">
        <f>IF((D21)+(I21)=C21,"","A≠B+C")</f>
        <v/>
      </c>
      <c r="Q21" s="142" t="str">
        <f>IF(OR(L21="ISDD",L21="ISDND"),0,"")</f>
        <v/>
      </c>
      <c r="R21" s="50" t="str">
        <f>IF(C21="","",IF(O21="0","0",IF(P21="A≠B+C","A≠B+C",IF(Q21=0,SUM(D21:F21)/C21,"100%"))))</f>
        <v>100%</v>
      </c>
    </row>
    <row r="22" spans="1:18" ht="28.5">
      <c r="A22" s="139" t="s">
        <v>139</v>
      </c>
      <c r="B22" s="143" t="s">
        <v>136</v>
      </c>
      <c r="C22" s="141">
        <v>850</v>
      </c>
      <c r="D22" s="495"/>
      <c r="E22" s="496"/>
      <c r="F22" s="497"/>
      <c r="G22" s="158"/>
      <c r="H22" s="396"/>
      <c r="I22" s="492">
        <v>850</v>
      </c>
      <c r="J22" s="493"/>
      <c r="K22" s="494"/>
      <c r="L22" s="158" t="s">
        <v>77</v>
      </c>
      <c r="M22" s="160"/>
      <c r="N22" s="41">
        <v>10</v>
      </c>
      <c r="O22" s="142" t="str">
        <f t="shared" si="0"/>
        <v/>
      </c>
      <c r="P22" s="81" t="str">
        <f t="shared" ref="P22:P38" si="1">IF((D22)+(I22)=C22,"","A≠B+C")</f>
        <v/>
      </c>
      <c r="Q22" s="142" t="str">
        <f t="shared" ref="Q22:Q38" si="2">IF(OR(L22="ISDD",L22="ISDND"),0,"")</f>
        <v/>
      </c>
      <c r="R22" s="50" t="str">
        <f>IF(C22="","",IF(O22="0","0",IF(P22="A≠B+C","A≠B+C",IF(Q22=0,SUM(D22:F22)/C22,"100%"))))</f>
        <v>100%</v>
      </c>
    </row>
    <row r="23" spans="1:18">
      <c r="A23" s="139"/>
      <c r="B23" s="140"/>
      <c r="C23" s="141"/>
      <c r="D23" s="495"/>
      <c r="E23" s="496"/>
      <c r="F23" s="497"/>
      <c r="G23" s="158"/>
      <c r="H23" s="396"/>
      <c r="I23" s="492"/>
      <c r="J23" s="493"/>
      <c r="K23" s="494"/>
      <c r="L23" s="158"/>
      <c r="M23" s="160"/>
      <c r="N23" s="41"/>
      <c r="O23" s="142" t="str">
        <f t="shared" si="0"/>
        <v/>
      </c>
      <c r="P23" s="81" t="str">
        <f t="shared" si="1"/>
        <v/>
      </c>
      <c r="Q23" s="142" t="str">
        <f t="shared" si="2"/>
        <v/>
      </c>
      <c r="R23" s="50" t="str">
        <f>IF(C23="","",IF(O23="0","0",IF(P23="A≠B+C","A≠B+C",IF(Q23=0,SUM(D23:F23)/C23,"100%"))))</f>
        <v/>
      </c>
    </row>
    <row r="24" spans="1:18">
      <c r="A24" s="139"/>
      <c r="B24" s="140"/>
      <c r="C24" s="141"/>
      <c r="G24" s="158"/>
      <c r="H24" s="396"/>
      <c r="I24" s="492"/>
      <c r="J24" s="493"/>
      <c r="K24" s="494"/>
      <c r="L24" s="158"/>
      <c r="M24" s="160"/>
      <c r="N24" s="41"/>
      <c r="O24" s="142" t="str">
        <f t="shared" si="0"/>
        <v/>
      </c>
      <c r="P24" s="81" t="str">
        <f t="shared" si="1"/>
        <v/>
      </c>
      <c r="Q24" s="142" t="str">
        <f t="shared" si="2"/>
        <v/>
      </c>
      <c r="R24" s="50" t="str">
        <f>IF(C24="","",IF(O24="0","0",IF(P24="A≠B+C","A≠B+C",IF(Q24=0,SUM(D25:F25)/C24,"100%"))))</f>
        <v/>
      </c>
    </row>
    <row r="25" spans="1:18">
      <c r="A25" s="139"/>
      <c r="B25" s="140"/>
      <c r="C25" s="141"/>
      <c r="D25" s="495"/>
      <c r="E25" s="496"/>
      <c r="F25" s="497"/>
      <c r="G25" s="158"/>
      <c r="H25" s="396"/>
      <c r="I25" s="492"/>
      <c r="J25" s="493"/>
      <c r="K25" s="494"/>
      <c r="L25" s="158"/>
      <c r="M25" s="160"/>
      <c r="N25" s="41"/>
      <c r="O25" s="142" t="str">
        <f t="shared" si="0"/>
        <v/>
      </c>
      <c r="P25" s="81" t="str">
        <f t="shared" si="1"/>
        <v/>
      </c>
      <c r="Q25" s="142" t="str">
        <f t="shared" si="2"/>
        <v/>
      </c>
      <c r="R25" s="50" t="str">
        <f>IF(C25="","",IF(O25="0","0",IF(P25="A≠B+C","A≠B+C",IF(Q25=0,SUM(#REF!)/C25,"100%"))))</f>
        <v/>
      </c>
    </row>
    <row r="26" spans="1:18">
      <c r="A26" s="139"/>
      <c r="B26" s="140"/>
      <c r="C26" s="141"/>
      <c r="D26" s="495"/>
      <c r="E26" s="496"/>
      <c r="F26" s="497"/>
      <c r="G26" s="158"/>
      <c r="H26" s="396"/>
      <c r="I26" s="492"/>
      <c r="J26" s="493"/>
      <c r="K26" s="494"/>
      <c r="L26" s="158"/>
      <c r="M26" s="160"/>
      <c r="N26" s="41"/>
      <c r="O26" s="142" t="str">
        <f t="shared" si="0"/>
        <v/>
      </c>
      <c r="P26" s="81" t="str">
        <f t="shared" si="1"/>
        <v/>
      </c>
      <c r="Q26" s="142" t="str">
        <f t="shared" si="2"/>
        <v/>
      </c>
      <c r="R26" s="50" t="str">
        <f t="shared" ref="R26:R35" si="3">IF(C26="","",IF(O26="0","0",IF(P26="A≠B+C","A≠B+C",IF(Q26=0,SUM(D26:F26)/C26,"100%"))))</f>
        <v/>
      </c>
    </row>
    <row r="27" spans="1:18">
      <c r="A27" s="139"/>
      <c r="B27" s="140"/>
      <c r="C27" s="141"/>
      <c r="D27" s="495"/>
      <c r="E27" s="496"/>
      <c r="F27" s="497"/>
      <c r="G27" s="158"/>
      <c r="H27" s="396"/>
      <c r="I27" s="492"/>
      <c r="J27" s="493"/>
      <c r="K27" s="494"/>
      <c r="L27" s="158"/>
      <c r="M27" s="160"/>
      <c r="N27" s="41"/>
      <c r="O27" s="142" t="str">
        <f t="shared" si="0"/>
        <v/>
      </c>
      <c r="P27" s="81" t="str">
        <f t="shared" si="1"/>
        <v/>
      </c>
      <c r="Q27" s="142" t="str">
        <f t="shared" si="2"/>
        <v/>
      </c>
      <c r="R27" s="50" t="str">
        <f t="shared" si="3"/>
        <v/>
      </c>
    </row>
    <row r="28" spans="1:18">
      <c r="A28" s="139"/>
      <c r="B28" s="140"/>
      <c r="C28" s="141"/>
      <c r="D28" s="495"/>
      <c r="E28" s="496"/>
      <c r="F28" s="497"/>
      <c r="G28" s="158"/>
      <c r="H28" s="396"/>
      <c r="I28" s="492"/>
      <c r="J28" s="493"/>
      <c r="K28" s="494"/>
      <c r="L28" s="158"/>
      <c r="M28" s="160"/>
      <c r="N28" s="41"/>
      <c r="O28" s="142" t="str">
        <f t="shared" si="0"/>
        <v/>
      </c>
      <c r="P28" s="81" t="str">
        <f t="shared" si="1"/>
        <v/>
      </c>
      <c r="Q28" s="142" t="str">
        <f t="shared" si="2"/>
        <v/>
      </c>
      <c r="R28" s="50" t="str">
        <f t="shared" si="3"/>
        <v/>
      </c>
    </row>
    <row r="29" spans="1:18">
      <c r="A29" s="144"/>
      <c r="B29" s="140"/>
      <c r="C29" s="141"/>
      <c r="D29" s="492"/>
      <c r="E29" s="493"/>
      <c r="F29" s="494"/>
      <c r="G29" s="158"/>
      <c r="H29" s="396"/>
      <c r="I29" s="492"/>
      <c r="J29" s="493"/>
      <c r="K29" s="494"/>
      <c r="L29" s="158"/>
      <c r="M29" s="160"/>
      <c r="N29" s="41"/>
      <c r="O29" s="142" t="str">
        <f t="shared" si="0"/>
        <v/>
      </c>
      <c r="P29" s="81" t="str">
        <f t="shared" si="1"/>
        <v/>
      </c>
      <c r="Q29" s="142" t="str">
        <f t="shared" si="2"/>
        <v/>
      </c>
      <c r="R29" s="50" t="str">
        <f t="shared" si="3"/>
        <v/>
      </c>
    </row>
    <row r="30" spans="1:18">
      <c r="A30" s="144"/>
      <c r="B30" s="140"/>
      <c r="C30" s="141"/>
      <c r="D30" s="492"/>
      <c r="E30" s="493"/>
      <c r="F30" s="494"/>
      <c r="G30" s="158"/>
      <c r="H30" s="396"/>
      <c r="I30" s="492"/>
      <c r="J30" s="493"/>
      <c r="K30" s="494"/>
      <c r="L30" s="158"/>
      <c r="M30" s="160"/>
      <c r="N30" s="41"/>
      <c r="O30" s="142" t="str">
        <f t="shared" si="0"/>
        <v/>
      </c>
      <c r="P30" s="81" t="str">
        <f t="shared" si="1"/>
        <v/>
      </c>
      <c r="Q30" s="142" t="str">
        <f t="shared" si="2"/>
        <v/>
      </c>
      <c r="R30" s="50" t="str">
        <f t="shared" si="3"/>
        <v/>
      </c>
    </row>
    <row r="31" spans="1:18">
      <c r="A31" s="144"/>
      <c r="B31" s="140"/>
      <c r="C31" s="141"/>
      <c r="D31" s="492"/>
      <c r="E31" s="493"/>
      <c r="F31" s="494"/>
      <c r="G31" s="158"/>
      <c r="H31" s="396"/>
      <c r="I31" s="492"/>
      <c r="J31" s="493"/>
      <c r="K31" s="494"/>
      <c r="L31" s="158"/>
      <c r="M31" s="160"/>
      <c r="N31" s="41"/>
      <c r="O31" s="142" t="str">
        <f t="shared" si="0"/>
        <v/>
      </c>
      <c r="P31" s="81" t="str">
        <f t="shared" si="1"/>
        <v/>
      </c>
      <c r="Q31" s="142" t="str">
        <f t="shared" si="2"/>
        <v/>
      </c>
      <c r="R31" s="50" t="str">
        <f t="shared" si="3"/>
        <v/>
      </c>
    </row>
    <row r="32" spans="1:18">
      <c r="A32" s="144"/>
      <c r="B32" s="140"/>
      <c r="C32" s="141"/>
      <c r="D32" s="492"/>
      <c r="E32" s="493"/>
      <c r="F32" s="494"/>
      <c r="G32" s="158"/>
      <c r="H32" s="396"/>
      <c r="I32" s="492"/>
      <c r="J32" s="493"/>
      <c r="K32" s="494"/>
      <c r="L32" s="158"/>
      <c r="M32" s="160"/>
      <c r="N32" s="41"/>
      <c r="O32" s="142" t="str">
        <f t="shared" si="0"/>
        <v/>
      </c>
      <c r="P32" s="81" t="str">
        <f t="shared" si="1"/>
        <v/>
      </c>
      <c r="Q32" s="142" t="str">
        <f t="shared" si="2"/>
        <v/>
      </c>
      <c r="R32" s="50" t="str">
        <f t="shared" si="3"/>
        <v/>
      </c>
    </row>
    <row r="33" spans="1:19">
      <c r="A33" s="144"/>
      <c r="B33" s="140"/>
      <c r="C33" s="141"/>
      <c r="D33" s="492"/>
      <c r="E33" s="493"/>
      <c r="F33" s="494"/>
      <c r="G33" s="158"/>
      <c r="H33" s="396"/>
      <c r="I33" s="492"/>
      <c r="J33" s="493"/>
      <c r="K33" s="494"/>
      <c r="L33" s="158"/>
      <c r="M33" s="160"/>
      <c r="N33" s="41"/>
      <c r="O33" s="142" t="str">
        <f t="shared" si="0"/>
        <v/>
      </c>
      <c r="P33" s="81" t="str">
        <f t="shared" si="1"/>
        <v/>
      </c>
      <c r="Q33" s="142" t="str">
        <f t="shared" si="2"/>
        <v/>
      </c>
      <c r="R33" s="50" t="str">
        <f t="shared" si="3"/>
        <v/>
      </c>
    </row>
    <row r="34" spans="1:19">
      <c r="A34" s="144"/>
      <c r="B34" s="140"/>
      <c r="C34" s="141"/>
      <c r="D34" s="492"/>
      <c r="E34" s="493"/>
      <c r="F34" s="494"/>
      <c r="G34" s="158"/>
      <c r="H34" s="396"/>
      <c r="I34" s="492"/>
      <c r="J34" s="493"/>
      <c r="K34" s="494"/>
      <c r="L34" s="158"/>
      <c r="M34" s="160"/>
      <c r="N34" s="41"/>
      <c r="O34" s="142" t="str">
        <f t="shared" si="0"/>
        <v/>
      </c>
      <c r="P34" s="81" t="str">
        <f t="shared" si="1"/>
        <v/>
      </c>
      <c r="Q34" s="142" t="str">
        <f t="shared" si="2"/>
        <v/>
      </c>
      <c r="R34" s="50" t="str">
        <f t="shared" si="3"/>
        <v/>
      </c>
    </row>
    <row r="35" spans="1:19">
      <c r="A35" s="144"/>
      <c r="B35" s="140"/>
      <c r="C35" s="141"/>
      <c r="D35" s="492"/>
      <c r="E35" s="493"/>
      <c r="F35" s="494"/>
      <c r="G35" s="158"/>
      <c r="H35" s="396"/>
      <c r="I35" s="492"/>
      <c r="J35" s="493"/>
      <c r="K35" s="494"/>
      <c r="L35" s="158"/>
      <c r="M35" s="160"/>
      <c r="N35" s="41"/>
      <c r="O35" s="142" t="str">
        <f t="shared" si="0"/>
        <v/>
      </c>
      <c r="P35" s="81" t="str">
        <f t="shared" si="1"/>
        <v/>
      </c>
      <c r="Q35" s="142" t="str">
        <f t="shared" si="2"/>
        <v/>
      </c>
      <c r="R35" s="50" t="str">
        <f t="shared" si="3"/>
        <v/>
      </c>
    </row>
    <row r="36" spans="1:19">
      <c r="A36" s="144"/>
      <c r="B36" s="140"/>
      <c r="C36" s="141"/>
      <c r="G36" s="158"/>
      <c r="H36" s="396"/>
      <c r="I36" s="492"/>
      <c r="J36" s="493"/>
      <c r="K36" s="494"/>
      <c r="L36" s="158"/>
      <c r="M36" s="160"/>
      <c r="N36" s="41"/>
      <c r="O36" s="142" t="str">
        <f t="shared" si="0"/>
        <v/>
      </c>
      <c r="P36" s="81" t="str">
        <f t="shared" si="1"/>
        <v/>
      </c>
      <c r="Q36" s="142" t="str">
        <f t="shared" si="2"/>
        <v/>
      </c>
      <c r="R36" s="50" t="str">
        <f>IF(C36="","",IF(O36="0","0",IF(P36="A≠B+C","A≠B+C",IF(Q36=0,SUM(D37:F37)/C36,"100%"))))</f>
        <v/>
      </c>
    </row>
    <row r="37" spans="1:19">
      <c r="A37" s="144"/>
      <c r="B37" s="140"/>
      <c r="C37" s="141"/>
      <c r="D37" s="492"/>
      <c r="E37" s="493"/>
      <c r="F37" s="494"/>
      <c r="G37" s="158"/>
      <c r="H37" s="396"/>
      <c r="I37" s="492"/>
      <c r="J37" s="493"/>
      <c r="K37" s="494"/>
      <c r="L37" s="158"/>
      <c r="M37" s="160"/>
      <c r="N37" s="41"/>
      <c r="O37" s="142" t="str">
        <f t="shared" si="0"/>
        <v/>
      </c>
      <c r="P37" s="81" t="str">
        <f t="shared" si="1"/>
        <v/>
      </c>
      <c r="Q37" s="142" t="str">
        <f t="shared" si="2"/>
        <v/>
      </c>
      <c r="R37" s="50" t="str">
        <f>IF(C37="","",IF(O37="0","0",IF(P37="A≠B+C","A≠B+C",IF(Q37=0,SUM(#REF!)/C37,"100%"))))</f>
        <v/>
      </c>
    </row>
    <row r="38" spans="1:19" ht="15">
      <c r="A38" s="397" t="s">
        <v>17</v>
      </c>
      <c r="B38" s="398"/>
      <c r="C38" s="38">
        <f>SUM(C21:C37)</f>
        <v>1850</v>
      </c>
      <c r="D38" s="471">
        <f>SUM(D21:D37)</f>
        <v>500</v>
      </c>
      <c r="E38" s="472"/>
      <c r="F38" s="473"/>
      <c r="G38" s="23"/>
      <c r="H38" s="23"/>
      <c r="I38" s="471">
        <f>SUM(I21:I37)</f>
        <v>1350</v>
      </c>
      <c r="J38" s="472"/>
      <c r="K38" s="473"/>
      <c r="L38" s="86"/>
      <c r="M38" s="86"/>
      <c r="N38" s="41">
        <f>SUM(N21:N37)</f>
        <v>35</v>
      </c>
      <c r="O38" s="142" t="str">
        <f t="shared" si="0"/>
        <v/>
      </c>
      <c r="P38" s="81" t="str">
        <f t="shared" si="1"/>
        <v/>
      </c>
      <c r="Q38" s="142" t="str">
        <f t="shared" si="2"/>
        <v/>
      </c>
      <c r="R38" s="50">
        <f>(D38+I38)/C38</f>
        <v>1</v>
      </c>
    </row>
    <row r="39" spans="1:19" ht="21.75" customHeight="1">
      <c r="A39" s="59" t="s">
        <v>106</v>
      </c>
      <c r="B39" s="57"/>
      <c r="C39" s="57"/>
      <c r="D39" s="6"/>
      <c r="E39" s="6"/>
      <c r="F39" s="6"/>
      <c r="G39" s="6"/>
      <c r="I39" s="22"/>
      <c r="J39" s="22"/>
      <c r="K39" s="22"/>
      <c r="L39" s="22"/>
      <c r="M39" s="127" t="s">
        <v>38</v>
      </c>
      <c r="Q39" s="85"/>
      <c r="R39" s="22"/>
    </row>
    <row r="40" spans="1:19" ht="9" customHeight="1"/>
    <row r="41" spans="1:19" ht="36" customHeight="1">
      <c r="A41" s="301" t="s">
        <v>140</v>
      </c>
      <c r="B41" s="301"/>
      <c r="C41" s="301"/>
      <c r="D41" s="301"/>
      <c r="E41" s="301"/>
      <c r="F41" s="301"/>
      <c r="G41" s="301"/>
      <c r="H41" s="301"/>
      <c r="I41" s="301"/>
      <c r="J41" s="301"/>
      <c r="K41" s="301"/>
      <c r="L41" s="301"/>
      <c r="M41" s="301"/>
      <c r="N41" s="301"/>
      <c r="O41" s="301"/>
      <c r="P41" s="301"/>
      <c r="Q41" s="301"/>
      <c r="R41" s="301"/>
    </row>
    <row r="42" spans="1:19" ht="33" customHeight="1">
      <c r="A42" s="170" t="s">
        <v>18</v>
      </c>
      <c r="B42" s="171"/>
      <c r="C42" s="172"/>
      <c r="D42" s="465" t="s">
        <v>150</v>
      </c>
      <c r="E42" s="466"/>
      <c r="F42" s="467"/>
      <c r="G42" s="295" t="s">
        <v>14</v>
      </c>
      <c r="H42" s="296"/>
      <c r="I42" s="297"/>
      <c r="J42" s="289" t="s">
        <v>19</v>
      </c>
      <c r="K42" s="291"/>
      <c r="L42" s="281" t="s">
        <v>16</v>
      </c>
      <c r="M42" s="283" t="s">
        <v>153</v>
      </c>
      <c r="N42" s="285" t="s">
        <v>104</v>
      </c>
      <c r="O42" s="82"/>
      <c r="P42" s="82"/>
      <c r="Q42" s="82"/>
      <c r="R42" s="287" t="s">
        <v>58</v>
      </c>
      <c r="S42" s="279"/>
    </row>
    <row r="43" spans="1:19" ht="31.5" customHeight="1">
      <c r="A43" s="173"/>
      <c r="B43" s="174"/>
      <c r="C43" s="175"/>
      <c r="D43" s="468"/>
      <c r="E43" s="469"/>
      <c r="F43" s="470"/>
      <c r="G43" s="298"/>
      <c r="H43" s="299"/>
      <c r="I43" s="300"/>
      <c r="J43" s="292"/>
      <c r="K43" s="294"/>
      <c r="L43" s="282"/>
      <c r="M43" s="284"/>
      <c r="N43" s="286"/>
      <c r="O43" s="82"/>
      <c r="P43" s="82"/>
      <c r="Q43" s="82"/>
      <c r="R43" s="288"/>
      <c r="S43" s="190"/>
    </row>
    <row r="44" spans="1:19">
      <c r="A44" s="486" t="s">
        <v>65</v>
      </c>
      <c r="B44" s="487"/>
      <c r="C44" s="488"/>
      <c r="D44" s="158">
        <v>500</v>
      </c>
      <c r="E44" s="159"/>
      <c r="F44" s="160"/>
      <c r="G44" s="158" t="s">
        <v>74</v>
      </c>
      <c r="H44" s="159"/>
      <c r="I44" s="160"/>
      <c r="J44" s="181"/>
      <c r="K44" s="181"/>
      <c r="L44" s="40">
        <v>0</v>
      </c>
      <c r="M44" s="4"/>
      <c r="N44" s="49">
        <v>100</v>
      </c>
      <c r="O44" s="83"/>
      <c r="P44" s="83"/>
      <c r="Q44" s="83"/>
      <c r="R44" s="48">
        <f t="shared" ref="R44:R59" si="4">IF(D44+E44+F44&gt;0,(D44+E44+F44)*N44/100,"")</f>
        <v>500</v>
      </c>
    </row>
    <row r="45" spans="1:19">
      <c r="A45" s="490" t="s">
        <v>187</v>
      </c>
      <c r="B45" s="487"/>
      <c r="C45" s="488"/>
      <c r="D45" s="158">
        <v>450</v>
      </c>
      <c r="E45" s="159"/>
      <c r="F45" s="160"/>
      <c r="G45" s="491" t="s">
        <v>188</v>
      </c>
      <c r="H45" s="159"/>
      <c r="I45" s="160"/>
      <c r="J45" s="158" t="s">
        <v>77</v>
      </c>
      <c r="K45" s="160"/>
      <c r="L45" s="40">
        <v>10</v>
      </c>
      <c r="M45" s="4" t="s">
        <v>189</v>
      </c>
      <c r="N45" s="49">
        <v>30</v>
      </c>
      <c r="O45" s="83"/>
      <c r="P45" s="83"/>
      <c r="Q45" s="83"/>
      <c r="R45" s="48">
        <f t="shared" si="4"/>
        <v>135</v>
      </c>
    </row>
    <row r="46" spans="1:19">
      <c r="A46" s="490" t="s">
        <v>190</v>
      </c>
      <c r="B46" s="487"/>
      <c r="C46" s="488"/>
      <c r="D46" s="158">
        <v>300</v>
      </c>
      <c r="E46" s="159"/>
      <c r="F46" s="160"/>
      <c r="G46" s="491" t="s">
        <v>191</v>
      </c>
      <c r="H46" s="159"/>
      <c r="I46" s="160"/>
      <c r="J46" s="158" t="s">
        <v>77</v>
      </c>
      <c r="K46" s="160"/>
      <c r="L46" s="40">
        <v>10</v>
      </c>
      <c r="M46" s="4" t="s">
        <v>192</v>
      </c>
      <c r="N46" s="49">
        <v>20</v>
      </c>
      <c r="O46" s="83"/>
      <c r="P46" s="83"/>
      <c r="Q46" s="83"/>
      <c r="R46" s="48">
        <f t="shared" si="4"/>
        <v>60</v>
      </c>
    </row>
    <row r="47" spans="1:19">
      <c r="A47" s="486"/>
      <c r="B47" s="487"/>
      <c r="C47" s="488"/>
      <c r="D47" s="158"/>
      <c r="E47" s="159"/>
      <c r="F47" s="160"/>
      <c r="G47" s="158"/>
      <c r="H47" s="159"/>
      <c r="I47" s="160"/>
      <c r="J47" s="158"/>
      <c r="K47" s="160"/>
      <c r="L47" s="40"/>
      <c r="M47" s="4"/>
      <c r="N47" s="49"/>
      <c r="O47" s="83"/>
      <c r="P47" s="83"/>
      <c r="Q47" s="83"/>
      <c r="R47" s="48" t="str">
        <f t="shared" si="4"/>
        <v/>
      </c>
    </row>
    <row r="48" spans="1:19">
      <c r="A48" s="486"/>
      <c r="B48" s="487"/>
      <c r="C48" s="488"/>
      <c r="D48" s="158"/>
      <c r="E48" s="159"/>
      <c r="F48" s="160"/>
      <c r="G48" s="158"/>
      <c r="H48" s="159"/>
      <c r="I48" s="160"/>
      <c r="J48" s="158"/>
      <c r="K48" s="160"/>
      <c r="L48" s="40"/>
      <c r="M48" s="4"/>
      <c r="N48" s="49"/>
      <c r="O48" s="83"/>
      <c r="P48" s="83"/>
      <c r="Q48" s="83"/>
      <c r="R48" s="48" t="str">
        <f t="shared" si="4"/>
        <v/>
      </c>
    </row>
    <row r="49" spans="1:19">
      <c r="A49" s="486"/>
      <c r="B49" s="487"/>
      <c r="C49" s="488"/>
      <c r="D49" s="158"/>
      <c r="E49" s="159"/>
      <c r="F49" s="160"/>
      <c r="G49" s="158"/>
      <c r="H49" s="159"/>
      <c r="I49" s="160"/>
      <c r="J49" s="158"/>
      <c r="K49" s="160"/>
      <c r="L49" s="40"/>
      <c r="M49" s="4"/>
      <c r="N49" s="49"/>
      <c r="O49" s="83"/>
      <c r="P49" s="83"/>
      <c r="Q49" s="83"/>
      <c r="R49" s="48" t="str">
        <f t="shared" si="4"/>
        <v/>
      </c>
    </row>
    <row r="50" spans="1:19">
      <c r="A50" s="486"/>
      <c r="B50" s="487"/>
      <c r="C50" s="488"/>
      <c r="D50" s="158"/>
      <c r="E50" s="159"/>
      <c r="F50" s="160"/>
      <c r="G50" s="158"/>
      <c r="H50" s="159"/>
      <c r="I50" s="160"/>
      <c r="J50" s="158"/>
      <c r="K50" s="160"/>
      <c r="L50" s="40"/>
      <c r="M50" s="4"/>
      <c r="N50" s="49"/>
      <c r="O50" s="83"/>
      <c r="P50" s="83"/>
      <c r="Q50" s="83"/>
      <c r="R50" s="48" t="str">
        <f t="shared" si="4"/>
        <v/>
      </c>
    </row>
    <row r="51" spans="1:19">
      <c r="A51" s="486"/>
      <c r="B51" s="487"/>
      <c r="C51" s="488"/>
      <c r="D51" s="158"/>
      <c r="E51" s="159"/>
      <c r="F51" s="160"/>
      <c r="G51" s="158"/>
      <c r="H51" s="159"/>
      <c r="I51" s="160"/>
      <c r="J51" s="181"/>
      <c r="K51" s="181"/>
      <c r="L51" s="40"/>
      <c r="M51" s="4"/>
      <c r="N51" s="49"/>
      <c r="O51" s="83"/>
      <c r="P51" s="83"/>
      <c r="Q51" s="83"/>
      <c r="R51" s="48" t="str">
        <f t="shared" si="4"/>
        <v/>
      </c>
    </row>
    <row r="52" spans="1:19">
      <c r="A52" s="486"/>
      <c r="B52" s="487"/>
      <c r="C52" s="488"/>
      <c r="D52" s="158"/>
      <c r="E52" s="159"/>
      <c r="F52" s="160"/>
      <c r="G52" s="158"/>
      <c r="H52" s="159"/>
      <c r="I52" s="160"/>
      <c r="J52" s="158"/>
      <c r="K52" s="160"/>
      <c r="L52" s="40"/>
      <c r="M52" s="4"/>
      <c r="N52" s="49"/>
      <c r="O52" s="83"/>
      <c r="P52" s="83"/>
      <c r="Q52" s="83"/>
      <c r="R52" s="48" t="str">
        <f t="shared" si="4"/>
        <v/>
      </c>
    </row>
    <row r="53" spans="1:19">
      <c r="A53" s="486"/>
      <c r="B53" s="487"/>
      <c r="C53" s="488"/>
      <c r="D53" s="158"/>
      <c r="E53" s="159"/>
      <c r="F53" s="160"/>
      <c r="G53" s="158"/>
      <c r="H53" s="159"/>
      <c r="I53" s="160"/>
      <c r="J53" s="181"/>
      <c r="K53" s="181"/>
      <c r="L53" s="40"/>
      <c r="M53" s="4"/>
      <c r="N53" s="49"/>
      <c r="O53" s="83"/>
      <c r="P53" s="83"/>
      <c r="Q53" s="83"/>
      <c r="R53" s="48" t="str">
        <f t="shared" si="4"/>
        <v/>
      </c>
    </row>
    <row r="54" spans="1:19">
      <c r="A54" s="486"/>
      <c r="B54" s="487"/>
      <c r="C54" s="488"/>
      <c r="D54" s="158"/>
      <c r="E54" s="159"/>
      <c r="F54" s="160"/>
      <c r="G54" s="158"/>
      <c r="H54" s="159"/>
      <c r="I54" s="160"/>
      <c r="J54" s="181"/>
      <c r="K54" s="181"/>
      <c r="L54" s="40"/>
      <c r="M54" s="4"/>
      <c r="N54" s="49"/>
      <c r="O54" s="83"/>
      <c r="P54" s="83"/>
      <c r="Q54" s="83"/>
      <c r="R54" s="48" t="str">
        <f t="shared" si="4"/>
        <v/>
      </c>
    </row>
    <row r="55" spans="1:19">
      <c r="A55" s="486"/>
      <c r="B55" s="487"/>
      <c r="C55" s="488"/>
      <c r="D55" s="158"/>
      <c r="E55" s="159"/>
      <c r="F55" s="160"/>
      <c r="G55" s="158"/>
      <c r="H55" s="159"/>
      <c r="I55" s="160"/>
      <c r="J55" s="181"/>
      <c r="K55" s="181"/>
      <c r="L55" s="40"/>
      <c r="M55" s="4"/>
      <c r="N55" s="49"/>
      <c r="O55" s="83"/>
      <c r="P55" s="83"/>
      <c r="Q55" s="83"/>
      <c r="R55" s="48" t="str">
        <f t="shared" si="4"/>
        <v/>
      </c>
    </row>
    <row r="56" spans="1:19">
      <c r="A56" s="486"/>
      <c r="B56" s="487"/>
      <c r="C56" s="488"/>
      <c r="D56" s="158"/>
      <c r="E56" s="159"/>
      <c r="F56" s="160"/>
      <c r="G56" s="158"/>
      <c r="H56" s="159"/>
      <c r="I56" s="160"/>
      <c r="J56" s="181"/>
      <c r="K56" s="181"/>
      <c r="L56" s="40"/>
      <c r="M56" s="4"/>
      <c r="N56" s="49"/>
      <c r="O56" s="83"/>
      <c r="P56" s="83"/>
      <c r="Q56" s="83"/>
      <c r="R56" s="48" t="str">
        <f t="shared" si="4"/>
        <v/>
      </c>
    </row>
    <row r="57" spans="1:19">
      <c r="A57" s="486"/>
      <c r="B57" s="487"/>
      <c r="C57" s="488"/>
      <c r="D57" s="158"/>
      <c r="E57" s="159"/>
      <c r="F57" s="160"/>
      <c r="G57" s="158"/>
      <c r="H57" s="159"/>
      <c r="I57" s="160"/>
      <c r="J57" s="181"/>
      <c r="K57" s="181"/>
      <c r="L57" s="40"/>
      <c r="M57" s="4"/>
      <c r="N57" s="49"/>
      <c r="O57" s="83"/>
      <c r="P57" s="83"/>
      <c r="Q57" s="83"/>
      <c r="R57" s="48" t="str">
        <f t="shared" si="4"/>
        <v/>
      </c>
    </row>
    <row r="58" spans="1:19">
      <c r="A58" s="486"/>
      <c r="B58" s="487"/>
      <c r="C58" s="488"/>
      <c r="D58" s="158"/>
      <c r="E58" s="159"/>
      <c r="F58" s="160"/>
      <c r="G58" s="158"/>
      <c r="H58" s="159"/>
      <c r="I58" s="160"/>
      <c r="J58" s="181"/>
      <c r="K58" s="181"/>
      <c r="L58" s="40"/>
      <c r="M58" s="4"/>
      <c r="N58" s="49"/>
      <c r="O58" s="83"/>
      <c r="P58" s="83"/>
      <c r="Q58" s="83"/>
      <c r="R58" s="48" t="str">
        <f t="shared" si="4"/>
        <v/>
      </c>
    </row>
    <row r="59" spans="1:19">
      <c r="A59" s="486"/>
      <c r="B59" s="487"/>
      <c r="C59" s="488"/>
      <c r="D59" s="158"/>
      <c r="E59" s="159"/>
      <c r="F59" s="160"/>
      <c r="G59" s="158"/>
      <c r="H59" s="159"/>
      <c r="I59" s="160"/>
      <c r="J59" s="181"/>
      <c r="K59" s="181"/>
      <c r="L59" s="40"/>
      <c r="M59" s="4"/>
      <c r="N59" s="49"/>
      <c r="O59" s="83"/>
      <c r="P59" s="83"/>
      <c r="Q59" s="83"/>
      <c r="R59" s="48" t="str">
        <f t="shared" si="4"/>
        <v/>
      </c>
    </row>
    <row r="60" spans="1:19" ht="15">
      <c r="A60" s="382" t="s">
        <v>17</v>
      </c>
      <c r="B60" s="489"/>
      <c r="C60" s="383"/>
      <c r="D60" s="462">
        <f>SUM(D44:D59)</f>
        <v>1250</v>
      </c>
      <c r="E60" s="463"/>
      <c r="F60" s="464"/>
      <c r="G60" s="86"/>
      <c r="H60" s="384"/>
      <c r="I60" s="384"/>
      <c r="J60" s="86"/>
      <c r="K60" s="86"/>
      <c r="L60" s="40">
        <f>SUM(L44:L59)</f>
        <v>20</v>
      </c>
      <c r="M60" s="5"/>
      <c r="N60" s="27"/>
      <c r="O60" s="84"/>
      <c r="P60" s="84"/>
      <c r="Q60" s="84"/>
      <c r="R60" s="48">
        <f>SUM(R44:R59)</f>
        <v>695</v>
      </c>
      <c r="S60" s="31"/>
    </row>
    <row r="61" spans="1:19" ht="21" customHeight="1">
      <c r="I61" s="7"/>
      <c r="J61" s="7"/>
      <c r="K61" s="7"/>
      <c r="M61" s="33" t="s">
        <v>173</v>
      </c>
    </row>
    <row r="62" spans="1:19" ht="6" customHeight="1">
      <c r="I62" s="7"/>
      <c r="J62" s="7"/>
      <c r="K62" s="7"/>
      <c r="M62" s="33"/>
    </row>
    <row r="63" spans="1:19" ht="21" customHeight="1">
      <c r="A63" s="267" t="s">
        <v>23</v>
      </c>
      <c r="B63" s="268"/>
      <c r="C63" s="268"/>
      <c r="D63" s="269"/>
      <c r="E63" s="62"/>
      <c r="F63" s="62"/>
      <c r="G63" s="183" t="s">
        <v>24</v>
      </c>
      <c r="H63" s="184"/>
      <c r="I63" s="184"/>
      <c r="J63" s="184"/>
      <c r="K63" s="184"/>
      <c r="L63" s="184"/>
      <c r="M63" s="185"/>
      <c r="N63" s="186" t="s">
        <v>161</v>
      </c>
      <c r="O63" s="187"/>
      <c r="P63" s="187"/>
      <c r="Q63" s="187"/>
      <c r="R63" s="188"/>
    </row>
    <row r="64" spans="1:19" ht="21" customHeight="1">
      <c r="A64" s="170"/>
      <c r="B64" s="171"/>
      <c r="C64" s="171"/>
      <c r="D64" s="172"/>
      <c r="E64" s="60"/>
      <c r="F64" s="60"/>
      <c r="G64" s="192"/>
      <c r="H64" s="193"/>
      <c r="I64" s="193"/>
      <c r="J64" s="193"/>
      <c r="K64" s="193"/>
      <c r="L64" s="193"/>
      <c r="M64" s="194"/>
      <c r="N64" s="189"/>
      <c r="O64" s="190"/>
      <c r="P64" s="190"/>
      <c r="Q64" s="190"/>
      <c r="R64" s="191"/>
    </row>
    <row r="65" spans="1:20" ht="21" customHeight="1">
      <c r="A65" s="173"/>
      <c r="B65" s="174"/>
      <c r="C65" s="174"/>
      <c r="D65" s="175"/>
      <c r="E65" s="61"/>
      <c r="F65" s="61"/>
      <c r="G65" s="195"/>
      <c r="H65" s="196"/>
      <c r="I65" s="196"/>
      <c r="J65" s="196"/>
      <c r="K65" s="196"/>
      <c r="L65" s="196"/>
      <c r="M65" s="197"/>
      <c r="N65" s="198"/>
      <c r="O65" s="199"/>
      <c r="P65" s="199"/>
      <c r="Q65" s="199"/>
      <c r="R65" s="200"/>
    </row>
    <row r="66" spans="1:20" ht="21" customHeight="1">
      <c r="I66" s="7"/>
      <c r="J66" s="7"/>
      <c r="K66" s="7"/>
      <c r="M66" s="33"/>
    </row>
    <row r="67" spans="1:20" s="133" customFormat="1" ht="30.75" customHeight="1">
      <c r="A67" s="131" t="s">
        <v>20</v>
      </c>
      <c r="B67" s="132"/>
      <c r="C67" s="132"/>
      <c r="D67" s="461"/>
      <c r="E67" s="461"/>
      <c r="F67" s="461"/>
      <c r="G67" s="461"/>
      <c r="H67" s="461"/>
      <c r="I67" s="461"/>
      <c r="J67" s="461"/>
      <c r="K67" s="461"/>
      <c r="L67" s="461"/>
      <c r="M67" s="461"/>
      <c r="N67" s="461"/>
      <c r="O67" s="461"/>
      <c r="P67" s="461"/>
      <c r="Q67" s="461"/>
      <c r="R67" s="461"/>
    </row>
    <row r="68" spans="1:20" ht="12.2" customHeight="1">
      <c r="A68" s="193"/>
      <c r="B68" s="193"/>
      <c r="C68" s="193"/>
      <c r="L68" s="10"/>
    </row>
    <row r="69" spans="1:20" ht="14.85" customHeight="1">
      <c r="A69" s="24" t="s">
        <v>43</v>
      </c>
      <c r="G69" s="11"/>
      <c r="I69" s="12"/>
      <c r="J69" s="12"/>
      <c r="K69" s="12"/>
    </row>
    <row r="70" spans="1:20" ht="6.75" customHeight="1">
      <c r="A70" s="13"/>
      <c r="B70" s="13"/>
      <c r="C70" s="14"/>
      <c r="T70" s="15"/>
    </row>
    <row r="71" spans="1:20" ht="15" customHeight="1">
      <c r="A71" s="58" t="s">
        <v>44</v>
      </c>
      <c r="B71" s="58"/>
      <c r="C71" s="17" t="s">
        <v>45</v>
      </c>
      <c r="D71" t="s">
        <v>46</v>
      </c>
      <c r="G71" s="193"/>
      <c r="H71" s="193"/>
      <c r="L71" s="10"/>
      <c r="T71" s="15"/>
    </row>
    <row r="72" spans="1:20" ht="6" customHeight="1">
      <c r="A72" s="16"/>
      <c r="B72" s="16"/>
      <c r="C72" s="14"/>
      <c r="L72" s="10"/>
    </row>
    <row r="73" spans="1:20" ht="15">
      <c r="A73" s="193"/>
      <c r="B73" s="193"/>
      <c r="C73" s="205" t="s">
        <v>47</v>
      </c>
      <c r="D73" s="206"/>
      <c r="E73" s="206"/>
      <c r="F73" s="207"/>
      <c r="G73" s="264" t="s">
        <v>48</v>
      </c>
      <c r="H73" s="264"/>
      <c r="I73" s="264"/>
      <c r="J73" s="264"/>
      <c r="K73" s="264"/>
      <c r="L73" s="264"/>
      <c r="M73" s="264"/>
      <c r="N73" s="264"/>
      <c r="O73" s="264"/>
      <c r="P73" s="264"/>
      <c r="Q73" s="264"/>
      <c r="R73" s="264"/>
    </row>
    <row r="74" spans="1:20" ht="15" customHeight="1">
      <c r="A74" s="265" t="s">
        <v>49</v>
      </c>
      <c r="B74" s="266"/>
      <c r="G74" s="261" t="s">
        <v>50</v>
      </c>
      <c r="H74" s="262"/>
      <c r="I74" s="262"/>
      <c r="J74" s="262"/>
      <c r="K74" s="262"/>
      <c r="L74" s="262"/>
      <c r="M74" s="262"/>
      <c r="N74" s="262"/>
      <c r="O74" s="262"/>
      <c r="P74" s="262"/>
      <c r="Q74" s="262"/>
      <c r="R74" s="263"/>
    </row>
    <row r="75" spans="1:20" ht="15" customHeight="1">
      <c r="A75" s="265" t="s">
        <v>51</v>
      </c>
      <c r="B75" s="266"/>
      <c r="C75" s="205"/>
      <c r="D75" s="206"/>
      <c r="E75" s="206"/>
      <c r="F75" s="207"/>
      <c r="G75" s="181"/>
      <c r="H75" s="181"/>
      <c r="I75" s="181"/>
      <c r="J75" s="181"/>
      <c r="K75" s="181"/>
      <c r="L75" s="181"/>
      <c r="M75" s="181"/>
      <c r="N75" s="181"/>
      <c r="O75" s="181"/>
      <c r="P75" s="181"/>
      <c r="Q75" s="181"/>
      <c r="R75" s="181"/>
    </row>
    <row r="76" spans="1:20" ht="15" customHeight="1">
      <c r="A76" s="265" t="s">
        <v>52</v>
      </c>
      <c r="B76" s="266"/>
      <c r="C76" s="158"/>
      <c r="D76" s="159"/>
      <c r="E76" s="159"/>
      <c r="F76" s="160"/>
      <c r="G76" s="181"/>
      <c r="H76" s="181"/>
      <c r="I76" s="181"/>
      <c r="J76" s="181"/>
      <c r="K76" s="181"/>
      <c r="L76" s="181"/>
      <c r="M76" s="181"/>
      <c r="N76" s="181"/>
      <c r="O76" s="181"/>
      <c r="P76" s="181"/>
      <c r="Q76" s="181"/>
      <c r="R76" s="181"/>
    </row>
    <row r="77" spans="1:20" ht="15" customHeight="1">
      <c r="A77" s="265" t="s">
        <v>53</v>
      </c>
      <c r="B77" s="266"/>
      <c r="C77" s="158"/>
      <c r="D77" s="159"/>
      <c r="E77" s="159"/>
      <c r="F77" s="160"/>
      <c r="G77" s="181"/>
      <c r="H77" s="181"/>
      <c r="I77" s="181"/>
      <c r="J77" s="181"/>
      <c r="K77" s="181"/>
      <c r="L77" s="181"/>
      <c r="M77" s="181"/>
      <c r="N77" s="181"/>
      <c r="O77" s="181"/>
      <c r="P77" s="181"/>
      <c r="Q77" s="181"/>
      <c r="R77" s="181"/>
    </row>
    <row r="78" spans="1:20" ht="6.75" customHeight="1">
      <c r="B78" s="25"/>
      <c r="L78" s="10"/>
    </row>
    <row r="79" spans="1:20" ht="16.7" customHeight="1">
      <c r="A79" s="26" t="s">
        <v>55</v>
      </c>
      <c r="B79" s="26"/>
      <c r="C79" s="182" t="s">
        <v>54</v>
      </c>
      <c r="D79" s="182"/>
      <c r="E79" s="182"/>
      <c r="F79" s="182"/>
      <c r="G79" s="182"/>
      <c r="H79" s="182"/>
      <c r="I79" s="182"/>
      <c r="J79" s="182"/>
      <c r="K79" s="182"/>
      <c r="L79" s="182"/>
      <c r="M79" s="182"/>
      <c r="N79" s="182"/>
      <c r="O79" s="182"/>
      <c r="P79" s="182"/>
      <c r="Q79" s="182"/>
      <c r="R79" s="182"/>
    </row>
    <row r="80" spans="1:20" ht="8.85" customHeight="1">
      <c r="A80" s="18"/>
      <c r="B80" s="18"/>
      <c r="L80" s="10"/>
    </row>
    <row r="81" spans="1:18" ht="19.5" customHeight="1">
      <c r="A81" s="19"/>
      <c r="B81" s="19"/>
      <c r="D81" s="155" t="s">
        <v>171</v>
      </c>
      <c r="E81" s="156"/>
      <c r="F81" s="156"/>
      <c r="G81" s="156"/>
      <c r="H81" s="156"/>
      <c r="I81" s="156"/>
      <c r="J81" s="156"/>
      <c r="K81" s="157"/>
      <c r="L81" s="377" t="s">
        <v>170</v>
      </c>
      <c r="M81" s="377"/>
      <c r="N81" s="377"/>
      <c r="O81" s="377"/>
      <c r="P81" s="377"/>
      <c r="Q81" s="377"/>
      <c r="R81" s="377"/>
    </row>
    <row r="82" spans="1:18" ht="15" customHeight="1">
      <c r="A82" s="270" t="s">
        <v>21</v>
      </c>
      <c r="B82" s="271"/>
      <c r="C82" s="272"/>
      <c r="D82" s="158"/>
      <c r="E82" s="159"/>
      <c r="F82" s="159"/>
      <c r="G82" s="159"/>
      <c r="H82" s="159"/>
      <c r="I82" s="159"/>
      <c r="J82" s="159"/>
      <c r="K82" s="160"/>
      <c r="L82" s="181"/>
      <c r="M82" s="181"/>
      <c r="N82" s="181"/>
      <c r="O82" s="181"/>
      <c r="P82" s="181"/>
      <c r="Q82" s="181"/>
      <c r="R82" s="181"/>
    </row>
    <row r="83" spans="1:18" ht="15" customHeight="1">
      <c r="A83" s="270" t="s">
        <v>22</v>
      </c>
      <c r="B83" s="271"/>
      <c r="C83" s="272"/>
      <c r="D83" s="158"/>
      <c r="E83" s="159"/>
      <c r="F83" s="159"/>
      <c r="G83" s="159"/>
      <c r="H83" s="159"/>
      <c r="I83" s="159"/>
      <c r="J83" s="159"/>
      <c r="K83" s="160"/>
      <c r="L83" s="181"/>
      <c r="M83" s="181"/>
      <c r="N83" s="181"/>
      <c r="O83" s="181"/>
      <c r="P83" s="181"/>
      <c r="Q83" s="181"/>
      <c r="R83" s="181"/>
    </row>
    <row r="84" spans="1:18" ht="15" customHeight="1">
      <c r="A84" s="20"/>
      <c r="B84" s="20"/>
      <c r="C84" s="20"/>
    </row>
    <row r="85" spans="1:18" ht="14.85" customHeight="1">
      <c r="A85" s="20"/>
      <c r="B85" s="21"/>
      <c r="G85" s="2"/>
      <c r="L85" s="2"/>
    </row>
    <row r="86" spans="1:18" ht="15" customHeight="1">
      <c r="A86" s="161" t="s">
        <v>23</v>
      </c>
      <c r="B86" s="162"/>
      <c r="C86" s="162"/>
      <c r="D86" s="162"/>
      <c r="E86" s="162"/>
      <c r="F86" s="163"/>
      <c r="G86" s="273" t="s">
        <v>24</v>
      </c>
      <c r="H86" s="273"/>
      <c r="I86" s="273"/>
      <c r="J86" s="273"/>
      <c r="K86" s="273"/>
      <c r="L86" s="273"/>
      <c r="M86" s="273"/>
      <c r="N86" s="186" t="s">
        <v>161</v>
      </c>
      <c r="O86" s="187"/>
      <c r="P86" s="187"/>
      <c r="Q86" s="187"/>
      <c r="R86" s="188"/>
    </row>
    <row r="87" spans="1:18" ht="14.25" customHeight="1">
      <c r="A87" s="164"/>
      <c r="B87" s="165"/>
      <c r="C87" s="165"/>
      <c r="D87" s="165"/>
      <c r="E87" s="165"/>
      <c r="F87" s="166"/>
      <c r="G87" s="274"/>
      <c r="H87" s="274"/>
      <c r="I87" s="274"/>
      <c r="J87" s="274"/>
      <c r="K87" s="274"/>
      <c r="L87" s="274"/>
      <c r="M87" s="274"/>
      <c r="N87" s="189"/>
      <c r="O87" s="190"/>
      <c r="P87" s="190"/>
      <c r="Q87" s="190"/>
      <c r="R87" s="191"/>
    </row>
    <row r="88" spans="1:18" ht="33.4" customHeight="1">
      <c r="A88" s="167"/>
      <c r="B88" s="168"/>
      <c r="C88" s="168"/>
      <c r="D88" s="168"/>
      <c r="E88" s="168"/>
      <c r="F88" s="169"/>
      <c r="G88" s="274"/>
      <c r="H88" s="274"/>
      <c r="I88" s="274"/>
      <c r="J88" s="274"/>
      <c r="K88" s="274"/>
      <c r="L88" s="274"/>
      <c r="M88" s="274"/>
      <c r="N88" s="275"/>
      <c r="O88" s="275"/>
      <c r="P88" s="275"/>
      <c r="Q88" s="275"/>
      <c r="R88" s="275"/>
    </row>
    <row r="89" spans="1:18" ht="9.1999999999999993" customHeight="1">
      <c r="A89" s="193"/>
      <c r="B89" s="193"/>
      <c r="C89" s="193"/>
      <c r="D89" s="193"/>
      <c r="E89" s="193"/>
      <c r="F89" s="193"/>
      <c r="G89" s="193"/>
      <c r="H89" s="193"/>
      <c r="I89" s="193"/>
      <c r="J89" s="193"/>
      <c r="K89" s="193"/>
      <c r="L89" s="193"/>
      <c r="M89" s="193"/>
      <c r="N89" s="193"/>
      <c r="O89" s="193"/>
      <c r="P89" s="193"/>
      <c r="Q89" s="193"/>
      <c r="R89" s="193"/>
    </row>
    <row r="90" spans="1:18" ht="18.600000000000001" customHeight="1">
      <c r="A90" s="182" t="s">
        <v>37</v>
      </c>
      <c r="B90" s="182"/>
      <c r="C90" s="182"/>
      <c r="D90" s="182"/>
      <c r="E90" s="182"/>
      <c r="F90" s="182"/>
      <c r="G90" s="182"/>
      <c r="H90" s="182"/>
      <c r="I90" s="182"/>
      <c r="J90" s="182"/>
      <c r="K90" s="182"/>
      <c r="L90" s="182"/>
      <c r="M90" s="182"/>
      <c r="N90" s="182"/>
      <c r="O90" s="182"/>
      <c r="P90" s="182"/>
      <c r="Q90" s="182"/>
      <c r="R90" s="182"/>
    </row>
    <row r="91" spans="1:18" ht="18">
      <c r="A91" s="182" t="s">
        <v>40</v>
      </c>
      <c r="B91" s="182"/>
      <c r="C91" s="182"/>
      <c r="D91" s="182"/>
      <c r="E91" s="182"/>
      <c r="F91" s="182"/>
      <c r="G91" s="182"/>
      <c r="H91" s="182"/>
      <c r="I91" s="182"/>
      <c r="J91" s="182"/>
      <c r="K91" s="182"/>
      <c r="L91" s="182"/>
      <c r="M91" s="182"/>
      <c r="N91" s="182"/>
      <c r="O91" s="182"/>
      <c r="P91" s="182"/>
      <c r="Q91" s="182"/>
      <c r="R91" s="182"/>
    </row>
    <row r="92" spans="1:18" ht="9" customHeight="1"/>
    <row r="93" spans="1:18">
      <c r="A93" s="149" t="s">
        <v>195</v>
      </c>
    </row>
  </sheetData>
  <sheetProtection algorithmName="SHA-512" hashValue="QrRPUk4N4i4OD2aGTrS9dZPNzW+k+Lu3C1lHNSyIk5DhiI23YoWmYNN76uSvH/jFt9rtDSB4Og2pMwebG/qQiA==" saltValue="udCnLK1+1OGZMRecs1sw6A==" spinCount="100000" sheet="1" selectLockedCells="1"/>
  <mergeCells count="236">
    <mergeCell ref="L1:M1"/>
    <mergeCell ref="N1:R1"/>
    <mergeCell ref="A3:A4"/>
    <mergeCell ref="A5:A6"/>
    <mergeCell ref="B5:C6"/>
    <mergeCell ref="D5:F6"/>
    <mergeCell ref="G5:I6"/>
    <mergeCell ref="J5:L6"/>
    <mergeCell ref="M5:R6"/>
    <mergeCell ref="J7:M8"/>
    <mergeCell ref="N7:N8"/>
    <mergeCell ref="R7:R8"/>
    <mergeCell ref="B9:C10"/>
    <mergeCell ref="D9:I10"/>
    <mergeCell ref="J9:L10"/>
    <mergeCell ref="M9:R10"/>
    <mergeCell ref="A7:A8"/>
    <mergeCell ref="B7:C8"/>
    <mergeCell ref="D7:E8"/>
    <mergeCell ref="F7:G8"/>
    <mergeCell ref="H7:H8"/>
    <mergeCell ref="I7:I8"/>
    <mergeCell ref="A13:B14"/>
    <mergeCell ref="C13:D14"/>
    <mergeCell ref="E13:G14"/>
    <mergeCell ref="H13:I14"/>
    <mergeCell ref="J13:M14"/>
    <mergeCell ref="N13:R14"/>
    <mergeCell ref="B11:C11"/>
    <mergeCell ref="G11:I11"/>
    <mergeCell ref="J11:L11"/>
    <mergeCell ref="M11:R11"/>
    <mergeCell ref="B12:C12"/>
    <mergeCell ref="D12:E12"/>
    <mergeCell ref="F12:G12"/>
    <mergeCell ref="H12:I12"/>
    <mergeCell ref="J12:R12"/>
    <mergeCell ref="G20:H20"/>
    <mergeCell ref="I20:K20"/>
    <mergeCell ref="L20:M20"/>
    <mergeCell ref="D21:F21"/>
    <mergeCell ref="G21:H21"/>
    <mergeCell ref="I21:K21"/>
    <mergeCell ref="L21:M21"/>
    <mergeCell ref="A15:R15"/>
    <mergeCell ref="F17:R17"/>
    <mergeCell ref="A18:R18"/>
    <mergeCell ref="A19:A20"/>
    <mergeCell ref="B19:B20"/>
    <mergeCell ref="C19:C20"/>
    <mergeCell ref="D19:H19"/>
    <mergeCell ref="I19:N19"/>
    <mergeCell ref="R19:R20"/>
    <mergeCell ref="D20:F20"/>
    <mergeCell ref="G24:H24"/>
    <mergeCell ref="I24:K24"/>
    <mergeCell ref="L24:M24"/>
    <mergeCell ref="D25:F25"/>
    <mergeCell ref="G25:H25"/>
    <mergeCell ref="I25:K25"/>
    <mergeCell ref="L25:M25"/>
    <mergeCell ref="D22:F22"/>
    <mergeCell ref="G22:H22"/>
    <mergeCell ref="I22:K22"/>
    <mergeCell ref="L22:M22"/>
    <mergeCell ref="D23:F23"/>
    <mergeCell ref="G23:H23"/>
    <mergeCell ref="I23:K23"/>
    <mergeCell ref="L23:M23"/>
    <mergeCell ref="D28:F28"/>
    <mergeCell ref="G28:H28"/>
    <mergeCell ref="I28:K28"/>
    <mergeCell ref="L28:M28"/>
    <mergeCell ref="D29:F29"/>
    <mergeCell ref="G29:H29"/>
    <mergeCell ref="I29:K29"/>
    <mergeCell ref="L29:M29"/>
    <mergeCell ref="D26:F26"/>
    <mergeCell ref="G26:H26"/>
    <mergeCell ref="I26:K26"/>
    <mergeCell ref="L26:M26"/>
    <mergeCell ref="D27:F27"/>
    <mergeCell ref="G27:H27"/>
    <mergeCell ref="I27:K27"/>
    <mergeCell ref="L27:M27"/>
    <mergeCell ref="D32:F32"/>
    <mergeCell ref="G32:H32"/>
    <mergeCell ref="I32:K32"/>
    <mergeCell ref="L32:M32"/>
    <mergeCell ref="D33:F33"/>
    <mergeCell ref="G33:H33"/>
    <mergeCell ref="I33:K33"/>
    <mergeCell ref="L33:M33"/>
    <mergeCell ref="D30:F30"/>
    <mergeCell ref="G30:H30"/>
    <mergeCell ref="I30:K30"/>
    <mergeCell ref="L30:M30"/>
    <mergeCell ref="D31:F31"/>
    <mergeCell ref="G31:H31"/>
    <mergeCell ref="I31:K31"/>
    <mergeCell ref="L31:M31"/>
    <mergeCell ref="G36:H36"/>
    <mergeCell ref="I36:K36"/>
    <mergeCell ref="L36:M36"/>
    <mergeCell ref="D37:F37"/>
    <mergeCell ref="G37:H37"/>
    <mergeCell ref="I37:K37"/>
    <mergeCell ref="L37:M37"/>
    <mergeCell ref="D34:F34"/>
    <mergeCell ref="G34:H34"/>
    <mergeCell ref="I34:K34"/>
    <mergeCell ref="L34:M34"/>
    <mergeCell ref="D35:F35"/>
    <mergeCell ref="G35:H35"/>
    <mergeCell ref="I35:K35"/>
    <mergeCell ref="L35:M35"/>
    <mergeCell ref="N42:N43"/>
    <mergeCell ref="R42:R43"/>
    <mergeCell ref="S42:S43"/>
    <mergeCell ref="A44:C44"/>
    <mergeCell ref="D44:F44"/>
    <mergeCell ref="G44:I44"/>
    <mergeCell ref="J44:K44"/>
    <mergeCell ref="A38:B38"/>
    <mergeCell ref="D38:F38"/>
    <mergeCell ref="I38:K38"/>
    <mergeCell ref="A41:R41"/>
    <mergeCell ref="A42:C43"/>
    <mergeCell ref="D42:F43"/>
    <mergeCell ref="G42:I43"/>
    <mergeCell ref="J42:K43"/>
    <mergeCell ref="L42:L43"/>
    <mergeCell ref="M42:M43"/>
    <mergeCell ref="A47:C47"/>
    <mergeCell ref="D47:F47"/>
    <mergeCell ref="G47:I47"/>
    <mergeCell ref="J47:K47"/>
    <mergeCell ref="A48:C48"/>
    <mergeCell ref="D48:F48"/>
    <mergeCell ref="G48:I48"/>
    <mergeCell ref="J48:K48"/>
    <mergeCell ref="A45:C45"/>
    <mergeCell ref="D45:F45"/>
    <mergeCell ref="G45:I45"/>
    <mergeCell ref="J45:K45"/>
    <mergeCell ref="A46:C46"/>
    <mergeCell ref="D46:F46"/>
    <mergeCell ref="G46:I46"/>
    <mergeCell ref="J46:K46"/>
    <mergeCell ref="A51:C51"/>
    <mergeCell ref="D51:F51"/>
    <mergeCell ref="G51:I51"/>
    <mergeCell ref="J51:K51"/>
    <mergeCell ref="A52:C52"/>
    <mergeCell ref="D52:F52"/>
    <mergeCell ref="G52:I52"/>
    <mergeCell ref="J52:K52"/>
    <mergeCell ref="A49:C49"/>
    <mergeCell ref="D49:F49"/>
    <mergeCell ref="G49:I49"/>
    <mergeCell ref="J49:K49"/>
    <mergeCell ref="A50:C50"/>
    <mergeCell ref="D50:F50"/>
    <mergeCell ref="G50:I50"/>
    <mergeCell ref="J50:K50"/>
    <mergeCell ref="A55:C55"/>
    <mergeCell ref="D55:F55"/>
    <mergeCell ref="G55:I55"/>
    <mergeCell ref="J55:K55"/>
    <mergeCell ref="A56:C56"/>
    <mergeCell ref="D56:F56"/>
    <mergeCell ref="G56:I56"/>
    <mergeCell ref="J56:K56"/>
    <mergeCell ref="A53:C53"/>
    <mergeCell ref="D53:F53"/>
    <mergeCell ref="G53:I53"/>
    <mergeCell ref="J53:K53"/>
    <mergeCell ref="A54:C54"/>
    <mergeCell ref="D54:F54"/>
    <mergeCell ref="G54:I54"/>
    <mergeCell ref="J54:K54"/>
    <mergeCell ref="A59:C59"/>
    <mergeCell ref="D59:F59"/>
    <mergeCell ref="G59:I59"/>
    <mergeCell ref="J59:K59"/>
    <mergeCell ref="A60:C60"/>
    <mergeCell ref="D60:F60"/>
    <mergeCell ref="H60:I60"/>
    <mergeCell ref="A57:C57"/>
    <mergeCell ref="D57:F57"/>
    <mergeCell ref="G57:I57"/>
    <mergeCell ref="J57:K57"/>
    <mergeCell ref="A58:C58"/>
    <mergeCell ref="D58:F58"/>
    <mergeCell ref="G58:I58"/>
    <mergeCell ref="J58:K58"/>
    <mergeCell ref="D67:R67"/>
    <mergeCell ref="A68:C68"/>
    <mergeCell ref="G71:H71"/>
    <mergeCell ref="A73:B73"/>
    <mergeCell ref="C73:F73"/>
    <mergeCell ref="G73:R73"/>
    <mergeCell ref="A63:D63"/>
    <mergeCell ref="G63:M63"/>
    <mergeCell ref="N63:R64"/>
    <mergeCell ref="A64:D65"/>
    <mergeCell ref="G64:M65"/>
    <mergeCell ref="N65:R65"/>
    <mergeCell ref="A77:B77"/>
    <mergeCell ref="C77:F77"/>
    <mergeCell ref="G77:R77"/>
    <mergeCell ref="C79:R79"/>
    <mergeCell ref="D81:K81"/>
    <mergeCell ref="L81:R81"/>
    <mergeCell ref="A74:B74"/>
    <mergeCell ref="G74:R74"/>
    <mergeCell ref="A75:B75"/>
    <mergeCell ref="C75:F75"/>
    <mergeCell ref="G75:R75"/>
    <mergeCell ref="A76:B76"/>
    <mergeCell ref="C76:F76"/>
    <mergeCell ref="G76:R76"/>
    <mergeCell ref="A90:R90"/>
    <mergeCell ref="A91:R91"/>
    <mergeCell ref="A86:F88"/>
    <mergeCell ref="G86:M86"/>
    <mergeCell ref="N86:R87"/>
    <mergeCell ref="G87:M88"/>
    <mergeCell ref="N88:R88"/>
    <mergeCell ref="A89:R89"/>
    <mergeCell ref="A82:C82"/>
    <mergeCell ref="D82:K82"/>
    <mergeCell ref="L82:R82"/>
    <mergeCell ref="A83:C83"/>
    <mergeCell ref="D83:K83"/>
    <mergeCell ref="L83:R83"/>
  </mergeCells>
  <dataValidations count="7">
    <dataValidation allowBlank="1" showInputMessage="1" showErrorMessage="1" prompt="Veuillez à compléter les cellules L" sqref="I21:K37" xr:uid="{58620811-155B-4385-9178-29210D279C08}"/>
    <dataValidation allowBlank="1" showInputMessage="1" showErrorMessage="1" prompt="Veuillez à compléter les cellules G" sqref="D21:F37 D44:F59" xr:uid="{EDDD7D0A-BE4D-4634-9BAF-4339AFCB50B7}"/>
    <dataValidation type="list" allowBlank="1" showInputMessage="1" showErrorMessage="1" sqref="M44:M59" xr:uid="{920C224D-9C78-46E0-88AA-33D52AA4B106}">
      <formula1>"froid,tiède,chaud"</formula1>
    </dataValidation>
    <dataValidation type="list" allowBlank="1" showInputMessage="1" showErrorMessage="1" sqref="B21:B37" xr:uid="{7682C669-EADF-4FAE-84AB-57BE957C231A}">
      <formula1>Dangereux</formula1>
    </dataValidation>
    <dataValidation allowBlank="1" showInputMessage="1" showErrorMessage="1" prompt="Format xx/xx/xxxx" sqref="H13:I14 J13 N1:R1" xr:uid="{578E5889-34D0-4517-AE00-0CDD878B243A}"/>
    <dataValidation errorStyle="warning" operator="greaterThan" allowBlank="1" showInputMessage="1" error="Veuillez compléter les colonnes E et / ou H" prompt="Veuillez compléter les colonnes D et/ ou I" sqref="C21:C37" xr:uid="{DA779C66-6B6D-40B5-B16F-0683D2FE616C}"/>
    <dataValidation allowBlank="1" showInputMessage="1" sqref="A44:C59" xr:uid="{115F58C1-EE41-4ABA-ABFF-36970145A343}"/>
  </dataValidations>
  <pageMargins left="0.23622047244094491" right="0.23622047244094491" top="0.47244094488188981" bottom="0.47244094488188981" header="0.27559055118110237" footer="0.27559055118110237"/>
  <pageSetup paperSize="9" scale="51" fitToHeight="2" pageOrder="overThenDown" orientation="landscape" useFirstPageNumber="1" r:id="rId1"/>
  <headerFooter alignWithMargins="0">
    <oddFooter>&amp;RSOE -  V14.06.2017</oddFooter>
  </headerFooter>
  <rowBreaks count="1" manualBreakCount="1">
    <brk id="39" max="14"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Veuillez sélectionner l'origine prévue hormis pour Autres (veuillez préciser en écrivant dans la cellule)" xr:uid="{28A3D071-E613-461E-9A9D-3DA649AD362D}">
          <x14:formula1>
            <xm:f>' Notice d''utilisation'!$C$52:$C$56</xm:f>
          </x14:formula1>
          <xm:sqref>J44:K59</xm:sqref>
        </x14:dataValidation>
        <x14:dataValidation type="list" errorStyle="information" allowBlank="1" showInputMessage="1" showErrorMessage="1" prompt="Veuillez sélectionner la nature prévue hormis pour Autres (veuillez préciser en écrivant dans la cellule)" xr:uid="{0A937BBB-614A-48E8-B94A-4A78EE22265B}">
          <x14:formula1>
            <xm:f>' Notice d''utilisation'!$C$14:$C$28</xm:f>
          </x14:formula1>
          <xm:sqref>A21:A37</xm:sqref>
        </x14:dataValidation>
        <x14:dataValidation type="list" allowBlank="1" showInputMessage="1" showErrorMessage="1" prompt="Veuillez sélectionner la nature prévue hormis pour Autres (veuillez préciser en écrivant dans la cellule)" xr:uid="{7176930A-DB83-4251-8BA4-4B94722F85D4}">
          <x14:formula1>
            <xm:f>' Notice d''utilisation'!$C$38:$C$42</xm:f>
          </x14:formula1>
          <xm:sqref>G22:H37</xm:sqref>
        </x14:dataValidation>
        <x14:dataValidation type="list" allowBlank="1" showInputMessage="1" showErrorMessage="1" prompt="Veuillez sélectionner l'utilisation prévue hormis pour Autres (veuillez préciser en écrivant dans la cellule)" xr:uid="{8B5C21F2-1AF4-48BB-A602-C4CD799250FD}">
          <x14:formula1>
            <xm:f>' Notice d''utilisation'!$C$38:$C$42</xm:f>
          </x14:formula1>
          <xm:sqref>G21:H21</xm:sqref>
        </x14:dataValidation>
        <x14:dataValidation type="list" allowBlank="1" showInputMessage="1" showErrorMessage="1" prompt="Veuillez sélectionner Dangereux oui/non puis la destination prévue hormis pour Autres (veuillez préciser en écrivant dans la cellule)" xr:uid="{9D85AEDA-9960-4285-84FB-F28B7AC751EC}">
          <x14:formula1>
            <xm:f>' Notice d''utilisation'!$C$44:$C$50</xm:f>
          </x14:formula1>
          <xm:sqref>L21:M37</xm:sqref>
        </x14:dataValidation>
        <x14:dataValidation type="list" errorStyle="information" allowBlank="1" showInputMessage="1" error="Veuillez saisir une valeur dans la liste déroulante, hormis pour autre" prompt="Veuillez sélectionner l'utilisation prévue hormis pour Autres (veuillez préciser en écrivant dans la cellule)" xr:uid="{632936C1-0919-4EB0-836F-3C461B004EC5}">
          <x14:formula1>
            <xm:f>' Notice d''utilisation'!$C$38:$C$42</xm:f>
          </x14:formula1>
          <xm:sqref>G44:I59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5"/>
  <sheetViews>
    <sheetView workbookViewId="0">
      <selection activeCell="I32" sqref="I31:I32"/>
    </sheetView>
  </sheetViews>
  <sheetFormatPr baseColWidth="10" defaultRowHeight="14.25"/>
  <cols>
    <col min="2" max="2" width="26.875" customWidth="1"/>
    <col min="3" max="3" width="37.875" customWidth="1"/>
    <col min="5" max="5" width="18.25" customWidth="1"/>
  </cols>
  <sheetData>
    <row r="1" spans="1:5" ht="36.75" customHeight="1">
      <c r="A1" s="573" t="s">
        <v>83</v>
      </c>
      <c r="B1" s="573"/>
      <c r="C1" s="573"/>
      <c r="D1" s="573"/>
      <c r="E1" s="573"/>
    </row>
    <row r="2" spans="1:5">
      <c r="A2" s="574" t="s">
        <v>175</v>
      </c>
      <c r="B2" s="574"/>
      <c r="C2" s="574"/>
      <c r="D2" s="574"/>
      <c r="E2" s="574"/>
    </row>
    <row r="3" spans="1:5">
      <c r="A3" s="574" t="s">
        <v>84</v>
      </c>
      <c r="B3" s="574"/>
      <c r="C3" s="574"/>
      <c r="D3" s="574"/>
      <c r="E3" s="574"/>
    </row>
    <row r="4" spans="1:5">
      <c r="A4" s="574" t="s">
        <v>86</v>
      </c>
      <c r="B4" s="574"/>
      <c r="C4" s="574"/>
      <c r="D4" s="574"/>
      <c r="E4" s="574"/>
    </row>
    <row r="5" spans="1:5">
      <c r="A5" s="193" t="s">
        <v>85</v>
      </c>
      <c r="B5" s="193"/>
      <c r="C5" s="193"/>
      <c r="D5" s="193"/>
      <c r="E5" s="193"/>
    </row>
    <row r="6" spans="1:5">
      <c r="A6" s="193"/>
      <c r="B6" s="193"/>
      <c r="C6" s="193"/>
      <c r="D6" s="193"/>
      <c r="E6" s="193"/>
    </row>
    <row r="7" spans="1:5" ht="15">
      <c r="A7" s="575" t="s">
        <v>87</v>
      </c>
      <c r="B7" s="575"/>
      <c r="C7" s="575"/>
      <c r="D7" s="575"/>
      <c r="E7" s="575"/>
    </row>
    <row r="8" spans="1:5">
      <c r="A8" s="193"/>
      <c r="B8" s="193"/>
      <c r="C8" s="193"/>
      <c r="D8" s="193"/>
      <c r="E8" s="193"/>
    </row>
    <row r="9" spans="1:5">
      <c r="A9" s="33" t="s">
        <v>163</v>
      </c>
    </row>
    <row r="10" spans="1:5" ht="22.5" customHeight="1">
      <c r="A10" s="567" t="s">
        <v>162</v>
      </c>
      <c r="B10" s="576"/>
      <c r="C10" s="576"/>
      <c r="D10" s="576"/>
      <c r="E10" s="576"/>
    </row>
    <row r="11" spans="1:5">
      <c r="A11" s="193"/>
      <c r="B11" s="193"/>
      <c r="C11" s="193"/>
    </row>
    <row r="12" spans="1:5" ht="27.75" customHeight="1">
      <c r="A12" s="577" t="s">
        <v>88</v>
      </c>
      <c r="B12" s="577"/>
      <c r="C12" s="577"/>
      <c r="D12" s="577"/>
      <c r="E12" s="577"/>
    </row>
    <row r="13" spans="1:5" ht="15.75" customHeight="1">
      <c r="A13" s="32"/>
      <c r="B13" s="32"/>
      <c r="C13" s="32"/>
    </row>
    <row r="14" spans="1:5">
      <c r="A14" s="570" t="s">
        <v>59</v>
      </c>
      <c r="B14" s="571"/>
      <c r="C14" s="33" t="s">
        <v>60</v>
      </c>
      <c r="D14" s="33"/>
      <c r="E14" s="33"/>
    </row>
    <row r="15" spans="1:5">
      <c r="A15" s="570"/>
      <c r="B15" s="571"/>
      <c r="C15" s="33" t="s">
        <v>127</v>
      </c>
      <c r="D15" s="33"/>
      <c r="E15" s="33"/>
    </row>
    <row r="16" spans="1:5">
      <c r="A16" s="571"/>
      <c r="B16" s="571"/>
      <c r="C16" s="33" t="s">
        <v>125</v>
      </c>
      <c r="D16" s="33"/>
      <c r="E16" s="33"/>
    </row>
    <row r="17" spans="1:5">
      <c r="A17" s="571"/>
      <c r="B17" s="571"/>
      <c r="C17" t="s">
        <v>61</v>
      </c>
    </row>
    <row r="18" spans="1:5">
      <c r="A18" s="571"/>
      <c r="B18" s="571"/>
      <c r="C18" s="33" t="s">
        <v>139</v>
      </c>
    </row>
    <row r="19" spans="1:5">
      <c r="A19" s="571"/>
      <c r="B19" s="571"/>
      <c r="C19" t="s">
        <v>128</v>
      </c>
    </row>
    <row r="20" spans="1:5">
      <c r="A20" s="571"/>
      <c r="B20" s="571"/>
      <c r="C20" t="s">
        <v>129</v>
      </c>
    </row>
    <row r="21" spans="1:5">
      <c r="A21" s="571"/>
      <c r="B21" s="571"/>
      <c r="C21" t="s">
        <v>130</v>
      </c>
    </row>
    <row r="22" spans="1:5">
      <c r="A22" s="571"/>
      <c r="B22" s="571"/>
      <c r="C22" t="s">
        <v>131</v>
      </c>
    </row>
    <row r="23" spans="1:5">
      <c r="A23" s="571"/>
      <c r="B23" s="571"/>
      <c r="C23" t="s">
        <v>132</v>
      </c>
    </row>
    <row r="24" spans="1:5">
      <c r="A24" s="571"/>
      <c r="B24" s="571"/>
      <c r="C24" t="s">
        <v>133</v>
      </c>
    </row>
    <row r="25" spans="1:5">
      <c r="A25" s="571"/>
      <c r="B25" s="571"/>
      <c r="C25" t="s">
        <v>134</v>
      </c>
    </row>
    <row r="26" spans="1:5">
      <c r="A26" s="571"/>
      <c r="B26" s="571"/>
      <c r="C26" t="s">
        <v>126</v>
      </c>
    </row>
    <row r="27" spans="1:5">
      <c r="A27" s="571"/>
      <c r="B27" s="571"/>
      <c r="C27" t="s">
        <v>62</v>
      </c>
    </row>
    <row r="28" spans="1:5">
      <c r="A28" s="571"/>
      <c r="B28" s="571"/>
      <c r="C28" t="s">
        <v>75</v>
      </c>
    </row>
    <row r="29" spans="1:5">
      <c r="A29" s="28"/>
    </row>
    <row r="30" spans="1:5">
      <c r="A30" s="570" t="s">
        <v>69</v>
      </c>
      <c r="B30" s="570"/>
      <c r="C30" t="s">
        <v>63</v>
      </c>
    </row>
    <row r="31" spans="1:5">
      <c r="A31" s="570"/>
      <c r="B31" s="570"/>
      <c r="C31" t="s">
        <v>64</v>
      </c>
    </row>
    <row r="32" spans="1:5">
      <c r="A32" s="570"/>
      <c r="B32" s="570"/>
      <c r="C32" s="33" t="s">
        <v>65</v>
      </c>
      <c r="D32" s="33"/>
      <c r="E32" s="33"/>
    </row>
    <row r="33" spans="1:5">
      <c r="A33" s="570"/>
      <c r="B33" s="570"/>
      <c r="C33" s="33" t="s">
        <v>68</v>
      </c>
      <c r="D33" s="33"/>
      <c r="E33" s="33"/>
    </row>
    <row r="34" spans="1:5">
      <c r="A34" s="570"/>
      <c r="B34" s="570"/>
      <c r="C34" s="33" t="s">
        <v>194</v>
      </c>
      <c r="D34" s="33"/>
      <c r="E34" s="33"/>
    </row>
    <row r="35" spans="1:5">
      <c r="A35" s="570"/>
      <c r="B35" s="570"/>
      <c r="C35" s="33" t="s">
        <v>66</v>
      </c>
      <c r="D35" s="148"/>
      <c r="E35" s="148"/>
    </row>
    <row r="36" spans="1:5">
      <c r="A36" s="570"/>
      <c r="B36" s="570"/>
      <c r="C36" s="148" t="s">
        <v>67</v>
      </c>
      <c r="D36" s="148"/>
      <c r="E36" s="148"/>
    </row>
    <row r="38" spans="1:5">
      <c r="A38" s="570" t="s">
        <v>70</v>
      </c>
      <c r="B38" s="572"/>
      <c r="C38" t="s">
        <v>71</v>
      </c>
    </row>
    <row r="39" spans="1:5">
      <c r="A39" s="572"/>
      <c r="B39" s="572"/>
      <c r="C39" t="s">
        <v>72</v>
      </c>
    </row>
    <row r="40" spans="1:5">
      <c r="A40" s="572"/>
      <c r="B40" s="572"/>
      <c r="C40" t="s">
        <v>73</v>
      </c>
    </row>
    <row r="41" spans="1:5">
      <c r="A41" s="572"/>
      <c r="B41" s="572"/>
      <c r="C41" t="s">
        <v>74</v>
      </c>
    </row>
    <row r="42" spans="1:5">
      <c r="A42" s="572"/>
      <c r="B42" s="572"/>
      <c r="C42" t="s">
        <v>75</v>
      </c>
    </row>
    <row r="43" spans="1:5">
      <c r="A43" s="29"/>
    </row>
    <row r="44" spans="1:5">
      <c r="A44" s="570" t="s">
        <v>76</v>
      </c>
      <c r="B44" s="572"/>
      <c r="C44" t="s">
        <v>71</v>
      </c>
    </row>
    <row r="45" spans="1:5">
      <c r="A45" s="572"/>
      <c r="B45" s="572"/>
      <c r="C45" t="s">
        <v>77</v>
      </c>
    </row>
    <row r="46" spans="1:5">
      <c r="A46" s="572"/>
      <c r="B46" s="572"/>
      <c r="C46" t="s">
        <v>78</v>
      </c>
    </row>
    <row r="47" spans="1:5">
      <c r="A47" s="572"/>
      <c r="B47" s="572"/>
      <c r="C47" t="s">
        <v>79</v>
      </c>
    </row>
    <row r="48" spans="1:5">
      <c r="A48" s="572"/>
      <c r="B48" s="572"/>
      <c r="C48" t="s">
        <v>124</v>
      </c>
    </row>
    <row r="49" spans="1:5">
      <c r="A49" s="572"/>
      <c r="B49" s="572"/>
      <c r="C49" t="s">
        <v>123</v>
      </c>
    </row>
    <row r="50" spans="1:5">
      <c r="A50" s="572"/>
      <c r="B50" s="572"/>
      <c r="C50" t="s">
        <v>75</v>
      </c>
    </row>
    <row r="51" spans="1:5">
      <c r="A51" s="30"/>
    </row>
    <row r="52" spans="1:5">
      <c r="A52" s="570" t="s">
        <v>80</v>
      </c>
      <c r="B52" s="570"/>
      <c r="C52" t="s">
        <v>122</v>
      </c>
    </row>
    <row r="53" spans="1:5">
      <c r="A53" s="570"/>
      <c r="B53" s="570"/>
      <c r="C53" t="s">
        <v>77</v>
      </c>
    </row>
    <row r="54" spans="1:5">
      <c r="A54" s="570"/>
      <c r="B54" s="570"/>
      <c r="C54" t="s">
        <v>81</v>
      </c>
    </row>
    <row r="55" spans="1:5">
      <c r="A55" s="570"/>
      <c r="B55" s="570"/>
      <c r="C55" t="s">
        <v>82</v>
      </c>
    </row>
    <row r="56" spans="1:5">
      <c r="A56" s="570"/>
      <c r="B56" s="570"/>
      <c r="C56" t="s">
        <v>75</v>
      </c>
    </row>
    <row r="57" spans="1:5">
      <c r="A57" s="30"/>
    </row>
    <row r="58" spans="1:5" ht="63" customHeight="1" thickBot="1">
      <c r="A58" s="567" t="s">
        <v>89</v>
      </c>
      <c r="B58" s="567"/>
      <c r="C58" s="567"/>
      <c r="D58" s="567"/>
      <c r="E58" s="567"/>
    </row>
    <row r="59" spans="1:5" ht="24.75" thickBot="1">
      <c r="A59" s="34" t="s">
        <v>90</v>
      </c>
      <c r="B59" s="34" t="s">
        <v>91</v>
      </c>
      <c r="C59" s="35" t="s">
        <v>92</v>
      </c>
    </row>
    <row r="60" spans="1:5" ht="24.75" thickBot="1">
      <c r="A60" s="36" t="s">
        <v>93</v>
      </c>
      <c r="B60" s="36" t="s">
        <v>94</v>
      </c>
      <c r="C60" s="37" t="s">
        <v>95</v>
      </c>
    </row>
    <row r="61" spans="1:5" ht="15" thickBot="1">
      <c r="A61" s="36" t="s">
        <v>96</v>
      </c>
      <c r="B61" s="36" t="s">
        <v>97</v>
      </c>
      <c r="C61" s="37" t="s">
        <v>98</v>
      </c>
    </row>
    <row r="62" spans="1:5" ht="24.75" thickBot="1">
      <c r="A62" s="36" t="s">
        <v>99</v>
      </c>
      <c r="B62" s="36" t="s">
        <v>100</v>
      </c>
      <c r="C62" s="37" t="s">
        <v>101</v>
      </c>
    </row>
    <row r="63" spans="1:5">
      <c r="A63" s="568" t="s">
        <v>102</v>
      </c>
      <c r="B63" s="569"/>
      <c r="C63" s="569"/>
    </row>
    <row r="65" spans="1:5" ht="127.5" customHeight="1">
      <c r="A65" s="567" t="s">
        <v>103</v>
      </c>
      <c r="B65" s="567"/>
      <c r="C65" s="567"/>
      <c r="D65" s="567"/>
      <c r="E65" s="567"/>
    </row>
  </sheetData>
  <sheetProtection algorithmName="SHA-512" hashValue="v8xEbr3o3GgBSO4bOM/ttyN3o7SE0btl47t8JUkGCwFHtEpfnOo52sV4bhxyuoslgjhlQfZRTbzrSoH7Mty3gg==" saltValue="Cyjwpsnm1PF0U/73tE5Tdw==" spinCount="100000" sheet="1" objects="1" scenarios="1"/>
  <mergeCells count="19">
    <mergeCell ref="A7:E7"/>
    <mergeCell ref="A6:E6"/>
    <mergeCell ref="A8:E8"/>
    <mergeCell ref="A10:E10"/>
    <mergeCell ref="A12:E12"/>
    <mergeCell ref="A11:C11"/>
    <mergeCell ref="A1:E1"/>
    <mergeCell ref="A2:E2"/>
    <mergeCell ref="A3:E3"/>
    <mergeCell ref="A4:E4"/>
    <mergeCell ref="A5:E5"/>
    <mergeCell ref="A58:E58"/>
    <mergeCell ref="A65:E65"/>
    <mergeCell ref="A63:C63"/>
    <mergeCell ref="A52:B56"/>
    <mergeCell ref="A14:B28"/>
    <mergeCell ref="A30:B36"/>
    <mergeCell ref="A38:B42"/>
    <mergeCell ref="A44:B5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7"/>
  <sheetViews>
    <sheetView workbookViewId="0">
      <selection sqref="A1:B1"/>
    </sheetView>
  </sheetViews>
  <sheetFormatPr baseColWidth="10" defaultRowHeight="14.25"/>
  <cols>
    <col min="1" max="1" width="19.25" bestFit="1" customWidth="1"/>
  </cols>
  <sheetData>
    <row r="1" spans="1:2">
      <c r="A1" t="s">
        <v>135</v>
      </c>
      <c r="B1" t="s">
        <v>136</v>
      </c>
    </row>
    <row r="2" spans="1:2">
      <c r="A2" t="s">
        <v>123</v>
      </c>
      <c r="B2" t="s">
        <v>71</v>
      </c>
    </row>
    <row r="3" spans="1:2">
      <c r="B3" t="s">
        <v>77</v>
      </c>
    </row>
    <row r="4" spans="1:2">
      <c r="B4" t="s">
        <v>78</v>
      </c>
    </row>
    <row r="5" spans="1:2">
      <c r="B5" t="s">
        <v>79</v>
      </c>
    </row>
    <row r="6" spans="1:2">
      <c r="B6" t="s">
        <v>124</v>
      </c>
    </row>
    <row r="7" spans="1:2">
      <c r="B7" t="s">
        <v>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D16"/>
  <sheetViews>
    <sheetView workbookViewId="0">
      <selection activeCell="A12" sqref="A12"/>
    </sheetView>
  </sheetViews>
  <sheetFormatPr baseColWidth="10" defaultRowHeight="14.25"/>
  <cols>
    <col min="1" max="1" width="20.625" customWidth="1"/>
    <col min="2" max="2" width="15.375" customWidth="1"/>
    <col min="3" max="3" width="13.75" customWidth="1"/>
    <col min="4" max="4" width="17.75" customWidth="1"/>
  </cols>
  <sheetData>
    <row r="2" spans="1:4">
      <c r="A2" s="43" t="s">
        <v>107</v>
      </c>
      <c r="B2" s="43" t="s">
        <v>108</v>
      </c>
      <c r="C2" s="43" t="s">
        <v>109</v>
      </c>
      <c r="D2" s="43" t="s">
        <v>110</v>
      </c>
    </row>
    <row r="3" spans="1:4">
      <c r="A3" s="44" t="s">
        <v>111</v>
      </c>
      <c r="B3" s="44">
        <v>1.8</v>
      </c>
      <c r="C3" s="45">
        <v>1480</v>
      </c>
      <c r="D3" s="44">
        <f>C3*B3</f>
        <v>2664</v>
      </c>
    </row>
    <row r="4" spans="1:4">
      <c r="A4" s="44" t="s">
        <v>112</v>
      </c>
      <c r="B4" s="44">
        <v>2.5</v>
      </c>
      <c r="C4" s="45">
        <v>69</v>
      </c>
      <c r="D4" s="44">
        <f>C4*B4</f>
        <v>172.5</v>
      </c>
    </row>
    <row r="5" spans="1:4">
      <c r="A5" s="44" t="s">
        <v>113</v>
      </c>
      <c r="B5" s="44">
        <v>1.4</v>
      </c>
      <c r="C5" s="45">
        <v>3780</v>
      </c>
      <c r="D5" s="44">
        <f>C5*B5</f>
        <v>5292</v>
      </c>
    </row>
    <row r="6" spans="1:4">
      <c r="A6" s="44" t="s">
        <v>114</v>
      </c>
      <c r="B6" s="44">
        <v>2.4</v>
      </c>
      <c r="C6" s="47">
        <v>1</v>
      </c>
      <c r="D6" s="44">
        <f>C6*B6</f>
        <v>2.4</v>
      </c>
    </row>
    <row r="7" spans="1:4">
      <c r="A7" s="44" t="s">
        <v>115</v>
      </c>
      <c r="B7" s="44">
        <v>1.7</v>
      </c>
      <c r="C7" s="47">
        <v>7800</v>
      </c>
      <c r="D7" s="44">
        <f>C7*B7</f>
        <v>13260</v>
      </c>
    </row>
    <row r="8" spans="1:4">
      <c r="A8" s="2"/>
    </row>
    <row r="9" spans="1:4">
      <c r="A9" s="46" t="s">
        <v>116</v>
      </c>
    </row>
    <row r="11" spans="1:4">
      <c r="A11" t="s">
        <v>117</v>
      </c>
    </row>
    <row r="12" spans="1:4">
      <c r="A12" t="s">
        <v>118</v>
      </c>
    </row>
    <row r="13" spans="1:4">
      <c r="A13" t="s">
        <v>119</v>
      </c>
    </row>
    <row r="14" spans="1:4">
      <c r="A14" t="s">
        <v>120</v>
      </c>
    </row>
    <row r="16" spans="1:4">
      <c r="A16"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651</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Fiche récap pluriannuelle</vt:lpstr>
      <vt:lpstr>Fiche récap synthèse</vt:lpstr>
      <vt:lpstr>Fiche récap année unique</vt:lpstr>
      <vt:lpstr>Exemple fiche récap complétée</vt:lpstr>
      <vt:lpstr> Notice d'utilisation</vt:lpstr>
      <vt:lpstr>Liste multiple</vt:lpstr>
      <vt:lpstr>Indices conversion</vt:lpstr>
      <vt:lpstr>Dangereux</vt:lpstr>
      <vt:lpstr>Non</vt:lpstr>
      <vt:lpstr>Oui</vt:lpstr>
      <vt:lpstr>'Exemple fiche récap complétée'!Zone_d_impression</vt:lpstr>
      <vt:lpstr>'Fiche récap année unique'!Zone_d_impression</vt:lpstr>
      <vt:lpstr>'Fiche récap pluriannuelle'!Zone_d_impression</vt:lpstr>
      <vt:lpstr>'Fiche récap 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CSTP77</dc:creator>
  <cp:lastModifiedBy>CSTP77</cp:lastModifiedBy>
  <cp:revision>50</cp:revision>
  <cp:lastPrinted>2022-10-18T14:19:04Z</cp:lastPrinted>
  <dcterms:created xsi:type="dcterms:W3CDTF">2016-08-19T17:09:33Z</dcterms:created>
  <dcterms:modified xsi:type="dcterms:W3CDTF">2023-02-28T09:01:08Z</dcterms:modified>
</cp:coreProperties>
</file>